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SES\2016\"/>
    </mc:Choice>
  </mc:AlternateContent>
  <xr:revisionPtr revIDLastSave="0" documentId="8_{F2D0482A-3948-4903-94B7-B9925379FE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istrict" sheetId="8" r:id="rId1"/>
    <sheet name="Charter" sheetId="9" r:id="rId2"/>
  </sheets>
  <definedNames>
    <definedName name="_xlnm.Print_Titles" localSheetId="1">Charter!$1:$1</definedName>
    <definedName name="_xlnm.Print_Titles" localSheetId="0">District!$1:$1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8" i="9" l="1"/>
  <c r="C43" i="8" l="1"/>
  <c r="Q114" i="9"/>
  <c r="Q44" i="8" s="1"/>
  <c r="R45" i="8"/>
  <c r="R4" i="9"/>
  <c r="R2" i="8" l="1"/>
  <c r="R113" i="9" l="1"/>
  <c r="R112" i="9"/>
  <c r="R111" i="9"/>
  <c r="R110" i="9"/>
  <c r="R109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3" i="9"/>
  <c r="R2" i="9"/>
  <c r="R114" i="9" l="1"/>
  <c r="R44" i="8" s="1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 l="1"/>
  <c r="R46" i="8" s="1"/>
  <c r="C114" i="9" l="1"/>
  <c r="C44" i="8" s="1"/>
  <c r="C46" i="8" s="1"/>
  <c r="D114" i="9" l="1"/>
  <c r="D44" i="8" s="1"/>
  <c r="E114" i="9"/>
  <c r="E44" i="8" s="1"/>
  <c r="F114" i="9"/>
  <c r="F44" i="8" s="1"/>
  <c r="G114" i="9"/>
  <c r="G44" i="8" s="1"/>
  <c r="H114" i="9"/>
  <c r="H44" i="8" s="1"/>
  <c r="I114" i="9"/>
  <c r="I44" i="8" s="1"/>
  <c r="J114" i="9"/>
  <c r="J44" i="8" s="1"/>
  <c r="K114" i="9"/>
  <c r="K44" i="8" s="1"/>
  <c r="L114" i="9"/>
  <c r="L44" i="8" s="1"/>
  <c r="M114" i="9"/>
  <c r="M44" i="8" s="1"/>
  <c r="N114" i="9"/>
  <c r="N44" i="8" s="1"/>
  <c r="O114" i="9"/>
  <c r="O44" i="8" s="1"/>
  <c r="P114" i="9"/>
  <c r="P44" i="8" s="1"/>
  <c r="D43" i="8"/>
  <c r="E43" i="8"/>
  <c r="E46" i="8" s="1"/>
  <c r="F43" i="8"/>
  <c r="G43" i="8"/>
  <c r="H43" i="8"/>
  <c r="I43" i="8"/>
  <c r="J43" i="8"/>
  <c r="K43" i="8"/>
  <c r="L43" i="8"/>
  <c r="M43" i="8"/>
  <c r="N43" i="8"/>
  <c r="O43" i="8"/>
  <c r="P43" i="8"/>
  <c r="Q43" i="8"/>
  <c r="Q46" i="8" s="1"/>
  <c r="I46" i="8" l="1"/>
  <c r="K46" i="8"/>
  <c r="F46" i="8"/>
  <c r="J46" i="8"/>
  <c r="O46" i="8"/>
  <c r="L46" i="8"/>
  <c r="H46" i="8"/>
  <c r="N46" i="8"/>
  <c r="M46" i="8"/>
  <c r="G46" i="8"/>
  <c r="P46" i="8"/>
  <c r="D46" i="8"/>
</calcChain>
</file>

<file path=xl/sharedStrings.xml><?xml version="1.0" encoding="utf-8"?>
<sst xmlns="http://schemas.openxmlformats.org/spreadsheetml/2006/main" count="354" uniqueCount="178">
  <si>
    <t>District Subtotal</t>
  </si>
  <si>
    <t>Utah Schools For Deaf &amp; Blind</t>
  </si>
  <si>
    <t>Charter Subtotal</t>
  </si>
  <si>
    <t>State Total</t>
  </si>
  <si>
    <t>*Resource membership is not included in total membership.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</si>
  <si>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</si>
  <si>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</si>
  <si>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</si>
  <si>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</si>
  <si>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</si>
  <si>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</si>
  <si>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</si>
  <si>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</si>
  <si>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</si>
  <si>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</si>
  <si>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</si>
  <si>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</si>
  <si>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</si>
  <si>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</si>
  <si>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</si>
  <si>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</si>
  <si>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</si>
  <si>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</si>
  <si>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</si>
  <si>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</si>
  <si>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</si>
  <si>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</si>
  <si>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</si>
  <si>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</si>
  <si>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</si>
  <si>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</si>
  <si>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</si>
  <si>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</si>
  <si>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</si>
  <si>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</si>
  <si>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</si>
  <si>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</si>
  <si>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</si>
  <si>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</si>
  <si>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</si>
  <si>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</si>
  <si>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</si>
  <si>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</si>
  <si>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</si>
  <si>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</si>
  <si>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</si>
  <si>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OGDEN PREPARATORY ACADEMY</t>
  </si>
  <si>
    <t>AMERICAN PREPARATORY ACADEMY</t>
  </si>
  <si>
    <t>WALDEN SCHOOL OF LIBERAL ARTS</t>
  </si>
  <si>
    <t>FREEDOM PREPARATORY ACADEMY</t>
  </si>
  <si>
    <t>ACADEMY FOR MATH ENGINEERING &amp; SCIENCE (AMES)</t>
  </si>
  <si>
    <t>PINNACLE CANYON ACADEMY</t>
  </si>
  <si>
    <t>CITY ACADEMY</t>
  </si>
  <si>
    <t>SOLDIER HOLLOW CHARTER SCHOOL</t>
  </si>
  <si>
    <t>TUACAHN HIGH SCHOOL FOR THE PERFORMING ARTS</t>
  </si>
  <si>
    <t>UINTAH RIVER HIGH</t>
  </si>
  <si>
    <t>JOHN HANCOCK CHARTER SCHOOL</t>
  </si>
  <si>
    <t>THOMAS EDISON</t>
  </si>
  <si>
    <t>TIMPANOGOS ACADEMY</t>
  </si>
  <si>
    <t>SALT LAKE ARTS ACADEMY</t>
  </si>
  <si>
    <t>FAST FORWARD HIGH</t>
  </si>
  <si>
    <t>NO UT ACAD FOR MATH ENGINEERING &amp; SCIENCE (NUAMES)</t>
  </si>
  <si>
    <t>RANCHES ACADEMY</t>
  </si>
  <si>
    <t>DAVINCI ACADEMY</t>
  </si>
  <si>
    <t>SUMMIT ACADEMY</t>
  </si>
  <si>
    <t>ITINERIS EARLY COLLEGE HIGH</t>
  </si>
  <si>
    <t>NORTH DAVIS PREPARATORY ACADEMY</t>
  </si>
  <si>
    <t>MOAB CHARTER SCHOOL</t>
  </si>
  <si>
    <t>EAST HOLLYWOOD HIGH</t>
  </si>
  <si>
    <t>SUCCESS ACADEMY</t>
  </si>
  <si>
    <t>UTAH COUNTY ACADEMY OF SCIENCE (UCAS)</t>
  </si>
  <si>
    <t>LINCOLN ACADEMY</t>
  </si>
  <si>
    <t>BEEHIVE SCIENCE &amp; TECHNOLOGY ACADEMY (BSTA)</t>
  </si>
  <si>
    <t>WASATCH PEAK ACADEMY</t>
  </si>
  <si>
    <t>NORTH STAR ACADEMY</t>
  </si>
  <si>
    <t>REAGAN ACADEMY</t>
  </si>
  <si>
    <t>AMERICAN LEADERSHIP ACADEMY</t>
  </si>
  <si>
    <t>NAVIGATOR POINTE ACADEMY</t>
  </si>
  <si>
    <t>ODYSSEY CHARTER SCHOOL</t>
  </si>
  <si>
    <t>INTECH COLLEGIATE HIGH SCHOOL</t>
  </si>
  <si>
    <t>ENTHEOS ACADEMY</t>
  </si>
  <si>
    <t>LAKEVIEW ACADEMY</t>
  </si>
  <si>
    <t>LEGACY PREPARATORY ACADEMY</t>
  </si>
  <si>
    <t>MONTICELLO ACADEMY</t>
  </si>
  <si>
    <t>MOUNTAINVILLE ACADEMY</t>
  </si>
  <si>
    <t>PARADIGM HIGH SCHOOL</t>
  </si>
  <si>
    <t>RENAISSANCE ACADEMY</t>
  </si>
  <si>
    <t>CHANNING HALL</t>
  </si>
  <si>
    <t>SPECTRUM ACADEMY</t>
  </si>
  <si>
    <t>SYRACUSE ARTS ACADEMY</t>
  </si>
  <si>
    <t>GEORGE WASHINGTON ACADEMY</t>
  </si>
  <si>
    <t>NOAH WEBSTER ACADEMY</t>
  </si>
  <si>
    <t>SALT LAKE SCHOOL FOR THE PERFORMING ARTS</t>
  </si>
  <si>
    <t>OPEN CLASSROOM</t>
  </si>
  <si>
    <t>CANYON RIM ACADEMY</t>
  </si>
  <si>
    <t>GUADALUPE SCHOOL</t>
  </si>
  <si>
    <t>KARL G MAESER PREPARATORY ACADEMY</t>
  </si>
  <si>
    <t>CS LEWIS ACADEMY</t>
  </si>
  <si>
    <t>DUAL IMMERSION ACADEMY</t>
  </si>
  <si>
    <t>EDITH BOWEN LABORATORY SCHOOL</t>
  </si>
  <si>
    <t>GATEWAY PREPARATORY ACADEMY</t>
  </si>
  <si>
    <t>MERIT COLLEGE PREPARATORY ACADEMY</t>
  </si>
  <si>
    <t>PROVIDENCE HALL</t>
  </si>
  <si>
    <t>QUEST ACADEMY</t>
  </si>
  <si>
    <t>ROCKWELL CHARTER HIGH SCHOOL</t>
  </si>
  <si>
    <t>VENTURE ACADEMY</t>
  </si>
  <si>
    <t>SALT LAKE CENTER FOR SCIENCE EDUCATION</t>
  </si>
  <si>
    <t>UTAH VIRTUAL ACADEMY</t>
  </si>
  <si>
    <t>EARLY LIGHT ACADEMY AT DAYBREAK</t>
  </si>
  <si>
    <t>EXCELSIOR ACADEMY</t>
  </si>
  <si>
    <t>HAWTHORN ACADEMY</t>
  </si>
  <si>
    <t>MOUNTAIN HEIGHTS ACADEMY</t>
  </si>
  <si>
    <t>JEFFERSON ACADEMY</t>
  </si>
  <si>
    <t>VISTA AT ENTRADA SCHOOL OF PERFORMING ARTS AND TECHNOLOGY</t>
  </si>
  <si>
    <t>BEAR RIVER CHARTER SCHOOL</t>
  </si>
  <si>
    <t>MARIA MONTESSORI ACADEMY</t>
  </si>
  <si>
    <t>CANYON GROVE ACADEMY</t>
  </si>
  <si>
    <t>WEILENMANN SCHOOL OF DISCOVERY</t>
  </si>
  <si>
    <t>SUMMIT ACADEMY HIGH SCHOOL</t>
  </si>
  <si>
    <t>GOOD FOUNDATIONS ACADEMY</t>
  </si>
  <si>
    <t>UTAH CONNECTIONS ACADEMY</t>
  </si>
  <si>
    <t>ENDEAVOR HALL</t>
  </si>
  <si>
    <t>HIGHMARK CHARTER SCHOOL</t>
  </si>
  <si>
    <t>PROMONTORY SCHOOL OF EXPEDITIONARY LEARNING</t>
  </si>
  <si>
    <t>PACIFIC HERITAGE ACADEMY</t>
  </si>
  <si>
    <t>VALLEY ACADEMY</t>
  </si>
  <si>
    <t>UTAH INTERNATIONAL CHARTER SCHOOL</t>
  </si>
  <si>
    <t>ESPERANZA SCHOOL</t>
  </si>
  <si>
    <t>LEADERSHIP LEARNING ACADEMY</t>
  </si>
  <si>
    <t>MANA ACADEMY CHARTER SCHOOL</t>
  </si>
  <si>
    <t>VOYAGE ACADEMY</t>
  </si>
  <si>
    <t>WEBER STATE UNIVERSITY CHARTER ACADEMY</t>
  </si>
  <si>
    <t>WINTER SPORTS SCHOOL</t>
  </si>
  <si>
    <t>UTAH CAREER PATH HIGH SCHOOL</t>
  </si>
  <si>
    <t>ASCENT ACADEMIES OF UTAH</t>
  </si>
  <si>
    <t>DIXIE MONTESSORI ACADEMY</t>
  </si>
  <si>
    <t>MOUNTAIN WEST MONTESSORI ACADEMY</t>
  </si>
  <si>
    <t>SCHOLAR ACADEMY</t>
  </si>
  <si>
    <t>GREENWOOD CHARTER SCHOOL</t>
  </si>
  <si>
    <t>TERRA ACADEMY</t>
  </si>
  <si>
    <t>LUMEN SCHOLAR INSTITUTE</t>
  </si>
  <si>
    <t>VANGUARD ACADEMY</t>
  </si>
  <si>
    <t>UTAH MILITARY ACADEMY</t>
  </si>
  <si>
    <t>ROOTS CHARTER HIGH SCHOOL</t>
  </si>
  <si>
    <t>ATHENIAN eACADEMY</t>
  </si>
  <si>
    <t>WASATCH WALDORF CHARTER SCHOOL</t>
  </si>
  <si>
    <t>FRANKLIN DISCOVERY ACADEMY</t>
  </si>
  <si>
    <t>WALLACE STEGNER ACADEMY</t>
  </si>
  <si>
    <t>AMERICAN ACADEMY OF INNOVATION</t>
  </si>
  <si>
    <t>ATHLOS ACADEMY OF UTAH</t>
  </si>
  <si>
    <t>BONNEVILLE ACADEMY</t>
  </si>
  <si>
    <t>LEADERSHIP ACADEMY OF UTAH</t>
  </si>
  <si>
    <t>REAL SALT LAKE ACADEMY HIGH SCHOOL</t>
  </si>
  <si>
    <t>ST. GEORGE ACADEMY</t>
  </si>
  <si>
    <t>THE CENTER FOR CREATIVITY, INNOVATION, &amp; DISCOVERY</t>
  </si>
  <si>
    <t>TREESIDE CHARTER SCHOOL</t>
  </si>
  <si>
    <t>Kindergarten Regular Membership</t>
  </si>
  <si>
    <t>Grade 1 Regular Membership</t>
  </si>
  <si>
    <t>Grade 2 Regular Membership</t>
  </si>
  <si>
    <t>Grade 3 Regular Membership</t>
  </si>
  <si>
    <t>Grade 4 Regular Membership</t>
  </si>
  <si>
    <t>Grade 5 Regular Membership</t>
  </si>
  <si>
    <t>Grade 6 Regular Membership</t>
  </si>
  <si>
    <t>Grade 7 Regular Membership</t>
  </si>
  <si>
    <t>Grade 8 Regular Membership</t>
  </si>
  <si>
    <t>Grade 9 Regular Membership</t>
  </si>
  <si>
    <t>Grade 10 Regular Membership</t>
  </si>
  <si>
    <t>Grade 11 Regular Membership</t>
  </si>
  <si>
    <t>Grade 12 Regular Membership</t>
  </si>
  <si>
    <t>Special Ed Self-Contained Membership</t>
  </si>
  <si>
    <t>Special Ed Resource Membership</t>
  </si>
  <si>
    <t>Total K-12 Regular Membership Plus Self Contained</t>
  </si>
  <si>
    <t>District</t>
  </si>
  <si>
    <t>Charter</t>
  </si>
  <si>
    <t>School Year</t>
  </si>
  <si>
    <t>2019-2020</t>
  </si>
  <si>
    <t>CAPSTONE CLASSICAL ACADEMY</t>
  </si>
  <si>
    <t>IGNITE ENTREPRENEURSHIP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</si>
</sst>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urier"/>
    </font>
    <font>
      <sz val="10"/>
      <name val="MS Sans Serif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4" fontId="2" fillId="0" borderId="0" applyFont="0" applyFill="0" applyBorder="0" applyAlignment="0" applyProtection="0"/>
    <xf numFmtId="164" fontId="21" fillId="0" borderId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64" fontId="23" fillId="0" borderId="0"/>
    <xf numFmtId="0" fontId="2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4" fontId="0" fillId="0" borderId="0" xfId="0" applyNumberFormat="1"/>
    <xf numFmtId="0" fontId="25" fillId="0" borderId="0" xfId="0" applyFont="1"/>
    <xf numFmtId="4" fontId="25" fillId="0" borderId="10" xfId="0" applyNumberFormat="1" applyFont="1" applyBorder="1"/>
    <xf numFmtId="2" fontId="25" fillId="0" borderId="0" xfId="0" applyNumberFormat="1" applyFont="1"/>
    <xf numFmtId="2" fontId="27" fillId="0" borderId="0" xfId="0" applyNumberFormat="1" applyFont="1"/>
    <xf numFmtId="4" fontId="25" fillId="0" borderId="14" xfId="0" applyNumberFormat="1" applyFont="1" applyBorder="1" applyAlignment="1">
      <alignment wrapText="1"/>
    </xf>
    <xf numFmtId="4" fontId="26" fillId="33" borderId="15" xfId="0" applyNumberFormat="1" applyFont="1" applyFill="1" applyBorder="1" applyAlignment="1">
      <alignment wrapText="1"/>
    </xf>
    <xf numFmtId="4" fontId="26" fillId="33" borderId="17" xfId="0" applyNumberFormat="1" applyFont="1" applyFill="1" applyBorder="1" applyAlignment="1">
      <alignment wrapText="1"/>
    </xf>
    <xf numFmtId="4" fontId="26" fillId="33" borderId="18" xfId="0" applyNumberFormat="1" applyFont="1" applyFill="1" applyBorder="1" applyAlignment="1">
      <alignment wrapText="1"/>
    </xf>
    <xf numFmtId="4" fontId="26" fillId="33" borderId="19" xfId="0" applyNumberFormat="1" applyFont="1" applyFill="1" applyBorder="1" applyAlignment="1">
      <alignment wrapText="1"/>
    </xf>
    <xf numFmtId="4" fontId="26" fillId="33" borderId="20" xfId="0" applyNumberFormat="1" applyFont="1" applyFill="1" applyBorder="1" applyAlignment="1">
      <alignment wrapText="1"/>
    </xf>
    <xf numFmtId="4" fontId="25" fillId="0" borderId="21" xfId="0" applyNumberFormat="1" applyFont="1" applyBorder="1"/>
    <xf numFmtId="4" fontId="30" fillId="0" borderId="13" xfId="0" applyNumberFormat="1" applyFont="1" applyBorder="1"/>
    <xf numFmtId="4" fontId="29" fillId="33" borderId="19" xfId="0" applyNumberFormat="1" applyFont="1" applyFill="1" applyBorder="1" applyAlignment="1">
      <alignment wrapText="1"/>
    </xf>
    <xf numFmtId="4" fontId="25" fillId="0" borderId="25" xfId="0" applyNumberFormat="1" applyFont="1" applyBorder="1"/>
    <xf numFmtId="4" fontId="25" fillId="0" borderId="12" xfId="0" applyNumberFormat="1" applyFont="1" applyBorder="1"/>
    <xf numFmtId="4" fontId="25" fillId="0" borderId="16" xfId="0" applyNumberFormat="1" applyFont="1" applyBorder="1"/>
    <xf numFmtId="4" fontId="25" fillId="0" borderId="15" xfId="0" applyNumberFormat="1" applyFont="1" applyBorder="1"/>
    <xf numFmtId="4" fontId="26" fillId="33" borderId="22" xfId="0" applyNumberFormat="1" applyFont="1" applyFill="1" applyBorder="1" applyAlignment="1">
      <alignment wrapText="1"/>
    </xf>
    <xf numFmtId="4" fontId="28" fillId="0" borderId="0" xfId="0" applyNumberFormat="1" applyFont="1" applyBorder="1"/>
    <xf numFmtId="4" fontId="26" fillId="34" borderId="14" xfId="0" applyNumberFormat="1" applyFont="1" applyFill="1" applyBorder="1"/>
    <xf numFmtId="4" fontId="26" fillId="34" borderId="24" xfId="0" applyNumberFormat="1" applyFont="1" applyFill="1" applyBorder="1"/>
    <xf numFmtId="0" fontId="25" fillId="0" borderId="21" xfId="0" applyFont="1" applyBorder="1"/>
    <xf numFmtId="0" fontId="25" fillId="0" borderId="31" xfId="0" applyFont="1" applyBorder="1"/>
    <xf numFmtId="0" fontId="0" fillId="0" borderId="0" xfId="0" applyBorder="1"/>
    <xf numFmtId="0" fontId="0" fillId="0" borderId="0" xfId="0" applyFont="1"/>
    <xf numFmtId="0" fontId="25" fillId="0" borderId="21" xfId="0" applyFont="1" applyBorder="1" applyAlignment="1"/>
    <xf numFmtId="0" fontId="26" fillId="33" borderId="15" xfId="0" applyFont="1" applyFill="1" applyBorder="1" applyAlignment="1">
      <alignment horizontal="left"/>
    </xf>
    <xf numFmtId="2" fontId="24" fillId="33" borderId="28" xfId="0" applyNumberFormat="1" applyFont="1" applyFill="1" applyBorder="1" applyAlignment="1">
      <alignment horizontal="left" vertical="center"/>
    </xf>
    <xf numFmtId="2" fontId="24" fillId="33" borderId="29" xfId="0" applyNumberFormat="1" applyFont="1" applyFill="1" applyBorder="1" applyAlignment="1">
      <alignment horizontal="left" vertical="center"/>
    </xf>
    <xf numFmtId="2" fontId="24" fillId="33" borderId="27" xfId="0" applyNumberFormat="1" applyFont="1" applyFill="1" applyBorder="1" applyAlignment="1">
      <alignment horizontal="left" vertical="center"/>
    </xf>
    <xf numFmtId="2" fontId="24" fillId="33" borderId="26" xfId="0" applyNumberFormat="1" applyFont="1" applyFill="1" applyBorder="1" applyAlignment="1">
      <alignment horizontal="left" vertical="center"/>
    </xf>
    <xf numFmtId="2" fontId="24" fillId="33" borderId="30" xfId="0" applyNumberFormat="1" applyFont="1" applyFill="1" applyBorder="1" applyAlignment="1">
      <alignment horizontal="left" vertical="center"/>
    </xf>
    <xf numFmtId="2" fontId="24" fillId="33" borderId="24" xfId="0" applyNumberFormat="1" applyFont="1" applyFill="1" applyBorder="1" applyAlignment="1">
      <alignment horizontal="left" vertical="center"/>
    </xf>
    <xf numFmtId="2" fontId="29" fillId="33" borderId="19" xfId="0" applyNumberFormat="1" applyFont="1" applyFill="1" applyBorder="1" applyAlignment="1">
      <alignment horizontal="left" vertical="center"/>
    </xf>
    <xf numFmtId="2" fontId="24" fillId="33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6" fillId="33" borderId="15" xfId="0" applyFont="1" applyFill="1" applyBorder="1" applyAlignment="1"/>
    <xf numFmtId="0" fontId="25" fillId="0" borderId="23" xfId="0" applyFont="1" applyBorder="1" applyAlignment="1"/>
    <xf numFmtId="0" fontId="0" fillId="0" borderId="0" xfId="0" applyFont="1" applyAlignment="1"/>
    <xf numFmtId="0" fontId="0" fillId="0" borderId="0" xfId="0" applyAlignment="1"/>
    <xf numFmtId="0" fontId="26" fillId="33" borderId="32" xfId="0" applyFont="1" applyFill="1" applyBorder="1" applyAlignment="1"/>
    <xf numFmtId="0" fontId="25" fillId="0" borderId="0" xfId="0" applyFont="1" applyBorder="1" applyAlignment="1"/>
    <xf numFmtId="0" fontId="25" fillId="0" borderId="32" xfId="0" applyFont="1" applyBorder="1"/>
    <xf numFmtId="4" fontId="25" fillId="0" borderId="0" xfId="0" applyNumberFormat="1" applyFont="1" applyBorder="1" applyAlignment="1">
      <alignment wrapText="1"/>
    </xf>
    <xf numFmtId="4" fontId="26" fillId="34" borderId="15" xfId="0" applyNumberFormat="1" applyFont="1" applyFill="1" applyBorder="1"/>
    <xf numFmtId="4" fontId="25" fillId="0" borderId="31" xfId="0" applyNumberFormat="1" applyFont="1" applyBorder="1"/>
    <xf numFmtId="4" fontId="25" fillId="0" borderId="10" xfId="0" applyNumberFormat="1" applyFont="1" applyFill="1" applyBorder="1"/>
    <xf numFmtId="4" fontId="28" fillId="0" borderId="0" xfId="0" applyNumberFormat="1" applyFont="1" applyFill="1" applyBorder="1"/>
    <xf numFmtId="4" fontId="25" fillId="0" borderId="0" xfId="0" applyNumberFormat="1" applyFont="1" applyFill="1"/>
    <xf numFmtId="4" fontId="25" fillId="0" borderId="12" xfId="0" applyNumberFormat="1" applyFont="1" applyFill="1" applyBorder="1"/>
    <xf numFmtId="4" fontId="25" fillId="0" borderId="16" xfId="0" applyNumberFormat="1" applyFont="1" applyFill="1" applyBorder="1"/>
    <xf numFmtId="0" fontId="25" fillId="0" borderId="33" xfId="0" applyFont="1" applyBorder="1" applyAlignment="1"/>
    <xf numFmtId="0" fontId="25" fillId="0" borderId="25" xfId="0" applyFont="1" applyBorder="1" applyAlignment="1"/>
    <xf numFmtId="0" fontId="25" fillId="0" borderId="28" xfId="0" applyFont="1" applyBorder="1" applyAlignment="1"/>
    <xf numFmtId="4" fontId="25" fillId="0" borderId="25" xfId="0" applyNumberFormat="1" applyFont="1" applyFill="1" applyBorder="1"/>
    <xf numFmtId="4" fontId="25" fillId="0" borderId="0" xfId="0" applyNumberFormat="1" applyFont="1" applyFill="1" applyBorder="1"/>
    <xf numFmtId="4" fontId="25" fillId="0" borderId="13" xfId="0" applyNumberFormat="1" applyFont="1" applyFill="1" applyBorder="1"/>
    <xf numFmtId="4" fontId="30" fillId="0" borderId="0" xfId="0" applyNumberFormat="1" applyFont="1" applyFill="1" applyBorder="1"/>
    <xf numFmtId="4" fontId="30" fillId="0" borderId="13" xfId="0" applyNumberFormat="1" applyFont="1" applyFill="1" applyBorder="1"/>
    <xf numFmtId="4" fontId="25" fillId="0" borderId="28" xfId="0" applyNumberFormat="1" applyFont="1" applyFill="1" applyBorder="1"/>
    <xf numFmtId="4" fontId="25" fillId="0" borderId="26" xfId="0" applyNumberFormat="1" applyFont="1" applyFill="1" applyBorder="1"/>
    <xf numFmtId="4" fontId="25" fillId="0" borderId="11" xfId="0" applyNumberFormat="1" applyFont="1" applyFill="1" applyBorder="1"/>
  </cellXfs>
  <cellStyles count="8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2" xr:uid="{00000000-0005-0000-0000-00001B000000}"/>
    <cellStyle name="Comma 2 2" xfId="45" xr:uid="{00000000-0005-0000-0000-00001C000000}"/>
    <cellStyle name="Comma 3" xfId="46" xr:uid="{00000000-0005-0000-0000-00001D000000}"/>
    <cellStyle name="Comma 4" xfId="51" xr:uid="{00000000-0005-0000-0000-00001E000000}"/>
    <cellStyle name="Comma 4 2" xfId="83" xr:uid="{00000000-0005-0000-0000-00001F000000}"/>
    <cellStyle name="Comma 5" xfId="81" xr:uid="{00000000-0005-0000-0000-000020000000}"/>
    <cellStyle name="Currency [0] 2" xfId="53" xr:uid="{00000000-0005-0000-0000-000021000000}"/>
    <cellStyle name="Currency 10" xfId="60" xr:uid="{00000000-0005-0000-0000-000022000000}"/>
    <cellStyle name="Currency 11" xfId="63" xr:uid="{00000000-0005-0000-0000-000023000000}"/>
    <cellStyle name="Currency 12" xfId="64" xr:uid="{00000000-0005-0000-0000-000024000000}"/>
    <cellStyle name="Currency 13" xfId="65" xr:uid="{00000000-0005-0000-0000-000025000000}"/>
    <cellStyle name="Currency 14" xfId="66" xr:uid="{00000000-0005-0000-0000-000026000000}"/>
    <cellStyle name="Currency 15" xfId="67" xr:uid="{00000000-0005-0000-0000-000027000000}"/>
    <cellStyle name="Currency 16" xfId="68" xr:uid="{00000000-0005-0000-0000-000028000000}"/>
    <cellStyle name="Currency 17" xfId="69" xr:uid="{00000000-0005-0000-0000-000029000000}"/>
    <cellStyle name="Currency 18" xfId="70" xr:uid="{00000000-0005-0000-0000-00002A000000}"/>
    <cellStyle name="Currency 19" xfId="71" xr:uid="{00000000-0005-0000-0000-00002B000000}"/>
    <cellStyle name="Currency 2" xfId="49" xr:uid="{00000000-0005-0000-0000-00002C000000}"/>
    <cellStyle name="Currency 20" xfId="72" xr:uid="{00000000-0005-0000-0000-00002D000000}"/>
    <cellStyle name="Currency 21" xfId="73" xr:uid="{00000000-0005-0000-0000-00002E000000}"/>
    <cellStyle name="Currency 22" xfId="74" xr:uid="{00000000-0005-0000-0000-00002F000000}"/>
    <cellStyle name="Currency 23" xfId="75" xr:uid="{00000000-0005-0000-0000-000030000000}"/>
    <cellStyle name="Currency 24" xfId="76" xr:uid="{00000000-0005-0000-0000-000031000000}"/>
    <cellStyle name="Currency 25" xfId="77" xr:uid="{00000000-0005-0000-0000-000032000000}"/>
    <cellStyle name="Currency 26" xfId="78" xr:uid="{00000000-0005-0000-0000-000033000000}"/>
    <cellStyle name="Currency 27" xfId="82" xr:uid="{00000000-0005-0000-0000-000034000000}"/>
    <cellStyle name="Currency 28" xfId="84" xr:uid="{00000000-0005-0000-0000-000035000000}"/>
    <cellStyle name="Currency 3" xfId="52" xr:uid="{00000000-0005-0000-0000-000036000000}"/>
    <cellStyle name="Currency 4" xfId="57" xr:uid="{00000000-0005-0000-0000-000037000000}"/>
    <cellStyle name="Currency 5" xfId="59" xr:uid="{00000000-0005-0000-0000-000038000000}"/>
    <cellStyle name="Currency 6" xfId="58" xr:uid="{00000000-0005-0000-0000-000039000000}"/>
    <cellStyle name="Currency 7" xfId="62" xr:uid="{00000000-0005-0000-0000-00003A000000}"/>
    <cellStyle name="Currency 8" xfId="56" xr:uid="{00000000-0005-0000-0000-00003B000000}"/>
    <cellStyle name="Currency 9" xfId="61" xr:uid="{00000000-0005-0000-0000-00003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47000000}"/>
    <cellStyle name="Normal 2 2" xfId="44" xr:uid="{00000000-0005-0000-0000-000048000000}"/>
    <cellStyle name="Normal 2 3" xfId="54" xr:uid="{00000000-0005-0000-0000-000049000000}"/>
    <cellStyle name="Normal 3" xfId="48" xr:uid="{00000000-0005-0000-0000-00004A000000}"/>
    <cellStyle name="Normal 4" xfId="47" xr:uid="{00000000-0005-0000-0000-00004B000000}"/>
    <cellStyle name="Normal 4 2" xfId="80" xr:uid="{00000000-0005-0000-0000-00004C000000}"/>
    <cellStyle name="Normal 5" xfId="50" xr:uid="{00000000-0005-0000-0000-00004D000000}"/>
    <cellStyle name="Normal 5 2" xfId="79" xr:uid="{00000000-0005-0000-0000-00004E000000}"/>
    <cellStyle name="Note" xfId="17" builtinId="10" customBuiltin="1"/>
    <cellStyle name="Output" xfId="12" builtinId="21" customBuiltin="1"/>
    <cellStyle name="Percent 2" xfId="55" xr:uid="{00000000-0005-0000-0000-000051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opLeftCell="M1" zoomScaleNormal="100" workbookViewId="0">
      <selection activeCell="L54" sqref="L54"/>
    </sheetView>
  </sheetViews>
  <sheetFormatPr defaultRowHeight="15.75" x14ac:dyDescent="0.25"/>
  <cols>
    <col min="1" max="1" width="31.42578125" style="3" customWidth="1"/>
    <col min="2" max="2" width="11.7109375" style="3" bestFit="1" customWidth="1"/>
    <col min="3" max="3" width="17.140625" style="5" customWidth="1"/>
    <col min="4" max="12" width="11.85546875" style="5" customWidth="1"/>
    <col min="13" max="15" width="12.85546875" style="5" customWidth="1"/>
    <col min="16" max="16" width="37.85546875" style="5" bestFit="1" customWidth="1"/>
    <col min="17" max="17" width="32.28515625" style="6" bestFit="1" customWidth="1"/>
    <col min="18" max="18" width="49.85546875" style="5" bestFit="1" customWidth="1"/>
  </cols>
  <sheetData>
    <row r="1" spans="1:19" s="38" customFormat="1" ht="15.75" customHeight="1" thickBot="1" x14ac:dyDescent="0.3">
      <c r="A1" s="29" t="s">
        <v>172</v>
      </c>
      <c r="B1" s="43" t="s">
        <v>174</v>
      </c>
      <c r="C1" s="30" t="s">
        <v>156</v>
      </c>
      <c r="D1" s="31" t="s">
        <v>157</v>
      </c>
      <c r="E1" s="32" t="s">
        <v>158</v>
      </c>
      <c r="F1" s="33" t="s">
        <v>159</v>
      </c>
      <c r="G1" s="31" t="s">
        <v>160</v>
      </c>
      <c r="H1" s="32" t="s">
        <v>161</v>
      </c>
      <c r="I1" s="33" t="s">
        <v>162</v>
      </c>
      <c r="J1" s="31" t="s">
        <v>163</v>
      </c>
      <c r="K1" s="32" t="s">
        <v>164</v>
      </c>
      <c r="L1" s="33" t="s">
        <v>165</v>
      </c>
      <c r="M1" s="33" t="s">
        <v>166</v>
      </c>
      <c r="N1" s="33" t="s">
        <v>167</v>
      </c>
      <c r="O1" s="34" t="s">
        <v>168</v>
      </c>
      <c r="P1" s="35" t="s">
        <v>169</v>
      </c>
      <c r="Q1" s="36" t="s">
        <v>170</v>
      </c>
      <c r="R1" s="37" t="s">
        <v>171</v>
      </c>
    </row>
    <row r="2" spans="1:19" ht="15.75" customHeight="1" x14ac:dyDescent="0.25">
      <c r="A2" s="24" t="s">
        <v>5</v>
      </c>
      <c r="B2" s="44" t="s">
        <v>175</v>
      </c>
      <c r="C2" s="57">
        <v>5788.7666666666655</v>
      </c>
      <c r="D2" s="58">
        <v>6061.8999999999978</v>
      </c>
      <c r="E2" s="52">
        <v>5995.7722222222237</v>
      </c>
      <c r="F2" s="49">
        <v>5991.6944444444462</v>
      </c>
      <c r="G2" s="58">
        <v>6055.3611111111104</v>
      </c>
      <c r="H2" s="52">
        <v>6145.7388888888891</v>
      </c>
      <c r="I2" s="49">
        <v>6352.3722222222241</v>
      </c>
      <c r="J2" s="58">
        <v>6585.4722222222226</v>
      </c>
      <c r="K2" s="52">
        <v>6313.8888888888887</v>
      </c>
      <c r="L2" s="49">
        <v>6164.3388888888885</v>
      </c>
      <c r="M2" s="49">
        <v>6342.9555555555562</v>
      </c>
      <c r="N2" s="49">
        <v>6159.1111111111122</v>
      </c>
      <c r="O2" s="59">
        <v>5384.427777777777</v>
      </c>
      <c r="P2" s="57">
        <v>1568.8499999999995</v>
      </c>
      <c r="Q2" s="60">
        <v>6461.4277777777779</v>
      </c>
      <c r="R2" s="13">
        <f>SUM(C2:P2)</f>
        <v>80910.649999999994</v>
      </c>
      <c r="S2" s="2"/>
    </row>
    <row r="3" spans="1:19" ht="15.75" customHeight="1" x14ac:dyDescent="0.25">
      <c r="A3" s="24" t="s">
        <v>6</v>
      </c>
      <c r="B3" s="44" t="s">
        <v>175</v>
      </c>
      <c r="C3" s="57">
        <v>110.38888888888889</v>
      </c>
      <c r="D3" s="58">
        <v>120.5</v>
      </c>
      <c r="E3" s="52">
        <v>95.416666666666657</v>
      </c>
      <c r="F3" s="49">
        <v>111.19444444444444</v>
      </c>
      <c r="G3" s="58">
        <v>123.00555555555556</v>
      </c>
      <c r="H3" s="52">
        <v>119.02777777777777</v>
      </c>
      <c r="I3" s="49">
        <v>138.01111111111112</v>
      </c>
      <c r="J3" s="58">
        <v>101.98888888888889</v>
      </c>
      <c r="K3" s="52">
        <v>110.95</v>
      </c>
      <c r="L3" s="49">
        <v>127.1</v>
      </c>
      <c r="M3" s="49">
        <v>121.02777777777779</v>
      </c>
      <c r="N3" s="49">
        <v>127.96111111111111</v>
      </c>
      <c r="O3" s="59">
        <v>94.077777777777783</v>
      </c>
      <c r="P3" s="57">
        <v>17.022222222222222</v>
      </c>
      <c r="Q3" s="60">
        <v>201.84444444444443</v>
      </c>
      <c r="R3" s="13">
        <f t="shared" ref="R3:R42" si="0">SUM(C3:P3)</f>
        <v>1517.672222222222</v>
      </c>
      <c r="S3" s="2"/>
    </row>
    <row r="4" spans="1:19" ht="15.75" customHeight="1" x14ac:dyDescent="0.25">
      <c r="A4" s="24" t="s">
        <v>7</v>
      </c>
      <c r="B4" s="44" t="s">
        <v>175</v>
      </c>
      <c r="C4" s="57">
        <v>847.21111111111099</v>
      </c>
      <c r="D4" s="58">
        <v>901.75000000000011</v>
      </c>
      <c r="E4" s="52">
        <v>841.97777777777765</v>
      </c>
      <c r="F4" s="49">
        <v>892.43333333333328</v>
      </c>
      <c r="G4" s="58">
        <v>898.78333333333319</v>
      </c>
      <c r="H4" s="52">
        <v>954.88888888888891</v>
      </c>
      <c r="I4" s="49">
        <v>919.01111111111106</v>
      </c>
      <c r="J4" s="58">
        <v>957.29444444444448</v>
      </c>
      <c r="K4" s="52">
        <v>932.02777777777783</v>
      </c>
      <c r="L4" s="49">
        <v>893.26666666666665</v>
      </c>
      <c r="M4" s="49">
        <v>937.43888888888898</v>
      </c>
      <c r="N4" s="49">
        <v>832.29444444444448</v>
      </c>
      <c r="O4" s="59">
        <v>780.71111111111111</v>
      </c>
      <c r="P4" s="57">
        <v>235.08333333333331</v>
      </c>
      <c r="Q4" s="60">
        <v>1063.4277777777777</v>
      </c>
      <c r="R4" s="13">
        <f t="shared" si="0"/>
        <v>11824.172222222223</v>
      </c>
      <c r="S4" s="2"/>
    </row>
    <row r="5" spans="1:19" ht="15.75" customHeight="1" x14ac:dyDescent="0.25">
      <c r="A5" s="24" t="s">
        <v>8</v>
      </c>
      <c r="B5" s="44" t="s">
        <v>175</v>
      </c>
      <c r="C5" s="57">
        <v>1308.8833333333334</v>
      </c>
      <c r="D5" s="58">
        <v>1337.4</v>
      </c>
      <c r="E5" s="52">
        <v>1341.8555555555556</v>
      </c>
      <c r="F5" s="49">
        <v>1408.4499999999998</v>
      </c>
      <c r="G5" s="58">
        <v>1382.0722222222221</v>
      </c>
      <c r="H5" s="52">
        <v>1396.0055555555555</v>
      </c>
      <c r="I5" s="49">
        <v>1377.8944444444446</v>
      </c>
      <c r="J5" s="58">
        <v>1478.3000000000002</v>
      </c>
      <c r="K5" s="52">
        <v>1458.8722222222223</v>
      </c>
      <c r="L5" s="49">
        <v>1513.6277777777777</v>
      </c>
      <c r="M5" s="49">
        <v>1568.4722222222222</v>
      </c>
      <c r="N5" s="49">
        <v>1406.8944444444444</v>
      </c>
      <c r="O5" s="59">
        <v>1257.5333333333335</v>
      </c>
      <c r="P5" s="57">
        <v>332.90555555555562</v>
      </c>
      <c r="Q5" s="60">
        <v>1817.2277777777779</v>
      </c>
      <c r="R5" s="13">
        <f t="shared" si="0"/>
        <v>18569.166666666672</v>
      </c>
      <c r="S5" s="2"/>
    </row>
    <row r="6" spans="1:19" ht="15.75" customHeight="1" x14ac:dyDescent="0.25">
      <c r="A6" s="24" t="s">
        <v>45</v>
      </c>
      <c r="B6" s="44" t="s">
        <v>175</v>
      </c>
      <c r="C6" s="57">
        <v>2279.5277777777778</v>
      </c>
      <c r="D6" s="58">
        <v>2397.9722222222226</v>
      </c>
      <c r="E6" s="52">
        <v>2377.5777777777776</v>
      </c>
      <c r="F6" s="49">
        <v>2371.65</v>
      </c>
      <c r="G6" s="58">
        <v>2509.483333333334</v>
      </c>
      <c r="H6" s="52">
        <v>2618.2777777777778</v>
      </c>
      <c r="I6" s="49">
        <v>2677.8444444444444</v>
      </c>
      <c r="J6" s="58">
        <v>2672.7944444444443</v>
      </c>
      <c r="K6" s="52">
        <v>2593.3555555555558</v>
      </c>
      <c r="L6" s="49">
        <v>2820.8888888888891</v>
      </c>
      <c r="M6" s="49">
        <v>2715.3611111111118</v>
      </c>
      <c r="N6" s="49">
        <v>2681.6333333333337</v>
      </c>
      <c r="O6" s="59">
        <v>2351.8388888888894</v>
      </c>
      <c r="P6" s="57">
        <v>713.44444444444446</v>
      </c>
      <c r="Q6" s="60">
        <v>3076.7777777777774</v>
      </c>
      <c r="R6" s="13">
        <f t="shared" si="0"/>
        <v>33781.65</v>
      </c>
      <c r="S6" s="2"/>
    </row>
    <row r="7" spans="1:19" ht="15.75" customHeight="1" x14ac:dyDescent="0.25">
      <c r="A7" s="24" t="s">
        <v>9</v>
      </c>
      <c r="B7" s="44" t="s">
        <v>175</v>
      </c>
      <c r="C7" s="57">
        <v>227.8388888888889</v>
      </c>
      <c r="D7" s="58">
        <v>281.37222222222226</v>
      </c>
      <c r="E7" s="52">
        <v>257.66666666666663</v>
      </c>
      <c r="F7" s="49">
        <v>257.78333333333336</v>
      </c>
      <c r="G7" s="58">
        <v>258.34999999999997</v>
      </c>
      <c r="H7" s="52">
        <v>281.17777777777781</v>
      </c>
      <c r="I7" s="49">
        <v>271.8388888888889</v>
      </c>
      <c r="J7" s="58">
        <v>290.48333333333335</v>
      </c>
      <c r="K7" s="52">
        <v>258.95</v>
      </c>
      <c r="L7" s="49">
        <v>236.81666666666666</v>
      </c>
      <c r="M7" s="49">
        <v>280.49444444444441</v>
      </c>
      <c r="N7" s="49">
        <v>221.85</v>
      </c>
      <c r="O7" s="59">
        <v>229.28333333333333</v>
      </c>
      <c r="P7" s="57">
        <v>71.888888888888886</v>
      </c>
      <c r="Q7" s="60">
        <v>491.26666666666665</v>
      </c>
      <c r="R7" s="13">
        <f t="shared" si="0"/>
        <v>3425.7944444444438</v>
      </c>
      <c r="S7" s="2"/>
    </row>
    <row r="8" spans="1:19" ht="15.75" customHeight="1" x14ac:dyDescent="0.25">
      <c r="A8" s="24" t="s">
        <v>10</v>
      </c>
      <c r="B8" s="44" t="s">
        <v>175</v>
      </c>
      <c r="C8" s="57">
        <v>9</v>
      </c>
      <c r="D8" s="58">
        <v>15.03888888888889</v>
      </c>
      <c r="E8" s="52">
        <v>11.394444444444446</v>
      </c>
      <c r="F8" s="49">
        <v>15.372222222222222</v>
      </c>
      <c r="G8" s="58">
        <v>10.816666666666666</v>
      </c>
      <c r="H8" s="52">
        <v>12.633333333333333</v>
      </c>
      <c r="I8" s="49">
        <v>14.1</v>
      </c>
      <c r="J8" s="58">
        <v>15</v>
      </c>
      <c r="K8" s="52">
        <v>16.433333333333334</v>
      </c>
      <c r="L8" s="49">
        <v>17.805555555555557</v>
      </c>
      <c r="M8" s="49">
        <v>12.794444444444444</v>
      </c>
      <c r="N8" s="49">
        <v>20.661111111111111</v>
      </c>
      <c r="O8" s="59">
        <v>11</v>
      </c>
      <c r="P8" s="57">
        <v>3</v>
      </c>
      <c r="Q8" s="60">
        <v>23.9</v>
      </c>
      <c r="R8" s="13">
        <f t="shared" si="0"/>
        <v>185.05</v>
      </c>
      <c r="S8" s="2"/>
    </row>
    <row r="9" spans="1:19" ht="15.75" customHeight="1" x14ac:dyDescent="0.25">
      <c r="A9" s="24" t="s">
        <v>11</v>
      </c>
      <c r="B9" s="44" t="s">
        <v>175</v>
      </c>
      <c r="C9" s="57">
        <v>5081.5722222222212</v>
      </c>
      <c r="D9" s="58">
        <v>5224.8388888888894</v>
      </c>
      <c r="E9" s="52">
        <v>5277.3555555555577</v>
      </c>
      <c r="F9" s="49">
        <v>5240.1888888888898</v>
      </c>
      <c r="G9" s="58">
        <v>5492.7444444444445</v>
      </c>
      <c r="H9" s="52">
        <v>5530.3833333333323</v>
      </c>
      <c r="I9" s="49">
        <v>5646.9999999999982</v>
      </c>
      <c r="J9" s="58">
        <v>5992.8944444444451</v>
      </c>
      <c r="K9" s="52">
        <v>5780.8666666666659</v>
      </c>
      <c r="L9" s="49">
        <v>5586.8944444444442</v>
      </c>
      <c r="M9" s="49">
        <v>5739.7888888888892</v>
      </c>
      <c r="N9" s="49">
        <v>5278.7666666666673</v>
      </c>
      <c r="O9" s="59">
        <v>5127.8055555555547</v>
      </c>
      <c r="P9" s="57">
        <v>1426.3555555555552</v>
      </c>
      <c r="Q9" s="60">
        <v>7304.9944444444454</v>
      </c>
      <c r="R9" s="13">
        <f t="shared" si="0"/>
        <v>72427.455555555556</v>
      </c>
      <c r="S9" s="2"/>
    </row>
    <row r="10" spans="1:19" ht="15.75" customHeight="1" x14ac:dyDescent="0.25">
      <c r="A10" s="24" t="s">
        <v>12</v>
      </c>
      <c r="B10" s="44" t="s">
        <v>175</v>
      </c>
      <c r="C10" s="57">
        <v>374.40555555555557</v>
      </c>
      <c r="D10" s="58">
        <v>421.48888888888888</v>
      </c>
      <c r="E10" s="52">
        <v>360.79999999999995</v>
      </c>
      <c r="F10" s="49">
        <v>371.06111111111113</v>
      </c>
      <c r="G10" s="58">
        <v>398.11666666666667</v>
      </c>
      <c r="H10" s="52">
        <v>394.11111111111109</v>
      </c>
      <c r="I10" s="49">
        <v>437.77777777777777</v>
      </c>
      <c r="J10" s="58">
        <v>399.67222222222222</v>
      </c>
      <c r="K10" s="52">
        <v>388.84444444444443</v>
      </c>
      <c r="L10" s="49">
        <v>371.63333333333333</v>
      </c>
      <c r="M10" s="49">
        <v>384.88333333333333</v>
      </c>
      <c r="N10" s="49">
        <v>358.31111111111113</v>
      </c>
      <c r="O10" s="59">
        <v>296.01666666666665</v>
      </c>
      <c r="P10" s="57">
        <v>143.07777777777775</v>
      </c>
      <c r="Q10" s="60">
        <v>697.49444444444453</v>
      </c>
      <c r="R10" s="13">
        <f t="shared" si="0"/>
        <v>5100.2</v>
      </c>
      <c r="S10" s="2"/>
    </row>
    <row r="11" spans="1:19" ht="15.75" customHeight="1" x14ac:dyDescent="0.25">
      <c r="A11" s="24" t="s">
        <v>13</v>
      </c>
      <c r="B11" s="44" t="s">
        <v>175</v>
      </c>
      <c r="C11" s="57">
        <v>135.30555555555557</v>
      </c>
      <c r="D11" s="58">
        <v>162.41666666666669</v>
      </c>
      <c r="E11" s="52">
        <v>141.50555555555556</v>
      </c>
      <c r="F11" s="49">
        <v>149.13888888888889</v>
      </c>
      <c r="G11" s="58">
        <v>157.96666666666667</v>
      </c>
      <c r="H11" s="52">
        <v>171.48888888888888</v>
      </c>
      <c r="I11" s="49">
        <v>170.18333333333334</v>
      </c>
      <c r="J11" s="58">
        <v>184.23333333333335</v>
      </c>
      <c r="K11" s="52">
        <v>168.19444444444443</v>
      </c>
      <c r="L11" s="49">
        <v>182.36666666666665</v>
      </c>
      <c r="M11" s="49">
        <v>178.72222222222223</v>
      </c>
      <c r="N11" s="49">
        <v>166.54444444444442</v>
      </c>
      <c r="O11" s="59">
        <v>140.07777777777778</v>
      </c>
      <c r="P11" s="57">
        <v>32.75555555555556</v>
      </c>
      <c r="Q11" s="60">
        <v>378.86666666666667</v>
      </c>
      <c r="R11" s="13">
        <f t="shared" si="0"/>
        <v>2140.8999999999996</v>
      </c>
      <c r="S11" s="2"/>
    </row>
    <row r="12" spans="1:19" ht="15.75" customHeight="1" x14ac:dyDescent="0.25">
      <c r="A12" s="24" t="s">
        <v>14</v>
      </c>
      <c r="B12" s="44" t="s">
        <v>175</v>
      </c>
      <c r="C12" s="57">
        <v>65.188888888888883</v>
      </c>
      <c r="D12" s="58">
        <v>63.227777777777774</v>
      </c>
      <c r="E12" s="52">
        <v>56.555555555555557</v>
      </c>
      <c r="F12" s="49">
        <v>62.622222222222227</v>
      </c>
      <c r="G12" s="58">
        <v>64.938888888888897</v>
      </c>
      <c r="H12" s="52">
        <v>67.111111111111114</v>
      </c>
      <c r="I12" s="49">
        <v>64.533333333333331</v>
      </c>
      <c r="J12" s="58">
        <v>86.838888888888889</v>
      </c>
      <c r="K12" s="52">
        <v>72.73888888888888</v>
      </c>
      <c r="L12" s="49">
        <v>80.455555555555563</v>
      </c>
      <c r="M12" s="49">
        <v>80.405555555555551</v>
      </c>
      <c r="N12" s="49">
        <v>61.833333333333329</v>
      </c>
      <c r="O12" s="59">
        <v>58.844444444444441</v>
      </c>
      <c r="P12" s="57">
        <v>5.7833333333333332</v>
      </c>
      <c r="Q12" s="60">
        <v>106.12777777777777</v>
      </c>
      <c r="R12" s="13">
        <f t="shared" si="0"/>
        <v>891.07777777777767</v>
      </c>
      <c r="S12" s="2"/>
    </row>
    <row r="13" spans="1:19" ht="15.75" customHeight="1" x14ac:dyDescent="0.25">
      <c r="A13" s="24" t="s">
        <v>15</v>
      </c>
      <c r="B13" s="44" t="s">
        <v>175</v>
      </c>
      <c r="C13" s="57">
        <v>97.844444444444449</v>
      </c>
      <c r="D13" s="58">
        <v>103.45555555555555</v>
      </c>
      <c r="E13" s="52">
        <v>101.09444444444445</v>
      </c>
      <c r="F13" s="49">
        <v>117.10555555555555</v>
      </c>
      <c r="G13" s="58">
        <v>109.31666666666666</v>
      </c>
      <c r="H13" s="52">
        <v>114.23333333333333</v>
      </c>
      <c r="I13" s="49">
        <v>114.47222222222223</v>
      </c>
      <c r="J13" s="58">
        <v>123.28333333333333</v>
      </c>
      <c r="K13" s="52">
        <v>110.18888888888888</v>
      </c>
      <c r="L13" s="49">
        <v>120.83333333333333</v>
      </c>
      <c r="M13" s="49">
        <v>120.33888888888889</v>
      </c>
      <c r="N13" s="49">
        <v>114.35</v>
      </c>
      <c r="O13" s="59">
        <v>98.222222222222229</v>
      </c>
      <c r="P13" s="57">
        <v>17.822222222222223</v>
      </c>
      <c r="Q13" s="60">
        <v>215.42777777777775</v>
      </c>
      <c r="R13" s="13">
        <f t="shared" si="0"/>
        <v>1462.5611111111109</v>
      </c>
      <c r="S13" s="2"/>
    </row>
    <row r="14" spans="1:19" ht="15.75" customHeight="1" x14ac:dyDescent="0.25">
      <c r="A14" s="24" t="s">
        <v>16</v>
      </c>
      <c r="B14" s="44" t="s">
        <v>175</v>
      </c>
      <c r="C14" s="57">
        <v>4417.0777777777776</v>
      </c>
      <c r="D14" s="58">
        <v>4665.7666666666673</v>
      </c>
      <c r="E14" s="52">
        <v>4455.0833333333339</v>
      </c>
      <c r="F14" s="49">
        <v>4651.6222222222223</v>
      </c>
      <c r="G14" s="58">
        <v>4676.1388888888887</v>
      </c>
      <c r="H14" s="52">
        <v>4935.1499999999987</v>
      </c>
      <c r="I14" s="49">
        <v>5141.7055555555553</v>
      </c>
      <c r="J14" s="58">
        <v>5127.6111111111113</v>
      </c>
      <c r="K14" s="52">
        <v>4906.1833333333334</v>
      </c>
      <c r="L14" s="49">
        <v>5014.7611111111119</v>
      </c>
      <c r="M14" s="49">
        <v>4868.7555555555564</v>
      </c>
      <c r="N14" s="49">
        <v>4618.6333333333332</v>
      </c>
      <c r="O14" s="59">
        <v>3742.85</v>
      </c>
      <c r="P14" s="57">
        <v>1309.8999999999999</v>
      </c>
      <c r="Q14" s="60">
        <v>6371.0055555555546</v>
      </c>
      <c r="R14" s="13">
        <f t="shared" si="0"/>
        <v>62531.238888888889</v>
      </c>
      <c r="S14" s="2"/>
    </row>
    <row r="15" spans="1:19" ht="15.75" customHeight="1" x14ac:dyDescent="0.25">
      <c r="A15" s="24" t="s">
        <v>17</v>
      </c>
      <c r="B15" s="44" t="s">
        <v>175</v>
      </c>
      <c r="C15" s="57">
        <v>735.86666666666667</v>
      </c>
      <c r="D15" s="58">
        <v>738.15</v>
      </c>
      <c r="E15" s="52">
        <v>688.83333333333337</v>
      </c>
      <c r="F15" s="49">
        <v>719.85555555555561</v>
      </c>
      <c r="G15" s="58">
        <v>756.83333333333337</v>
      </c>
      <c r="H15" s="52">
        <v>703.17777777777769</v>
      </c>
      <c r="I15" s="49">
        <v>764.55555555555554</v>
      </c>
      <c r="J15" s="58">
        <v>765.97777777777776</v>
      </c>
      <c r="K15" s="52">
        <v>742.89444444444439</v>
      </c>
      <c r="L15" s="49">
        <v>740.6055555555555</v>
      </c>
      <c r="M15" s="49">
        <v>702.58888888888896</v>
      </c>
      <c r="N15" s="49">
        <v>675.44999999999993</v>
      </c>
      <c r="O15" s="59">
        <v>616.5</v>
      </c>
      <c r="P15" s="57">
        <v>120.75555555555556</v>
      </c>
      <c r="Q15" s="60">
        <v>928.0055555555557</v>
      </c>
      <c r="R15" s="13">
        <f t="shared" si="0"/>
        <v>9472.0444444444456</v>
      </c>
      <c r="S15" s="2"/>
    </row>
    <row r="16" spans="1:19" ht="15.75" customHeight="1" x14ac:dyDescent="0.25">
      <c r="A16" s="24" t="s">
        <v>18</v>
      </c>
      <c r="B16" s="44" t="s">
        <v>175</v>
      </c>
      <c r="C16" s="57">
        <v>3724.9444444444453</v>
      </c>
      <c r="D16" s="58">
        <v>4025.4722222222217</v>
      </c>
      <c r="E16" s="52">
        <v>3900.083333333333</v>
      </c>
      <c r="F16" s="49">
        <v>4084.7388888888891</v>
      </c>
      <c r="G16" s="58">
        <v>4207.0166666666673</v>
      </c>
      <c r="H16" s="52">
        <v>4243.6277777777777</v>
      </c>
      <c r="I16" s="49">
        <v>4362.2722222222219</v>
      </c>
      <c r="J16" s="58">
        <v>4565.9722222222217</v>
      </c>
      <c r="K16" s="52">
        <v>4461.4555555555553</v>
      </c>
      <c r="L16" s="49">
        <v>4323.4333333333334</v>
      </c>
      <c r="M16" s="49">
        <v>4507.1722222222224</v>
      </c>
      <c r="N16" s="49">
        <v>4465.9888888888891</v>
      </c>
      <c r="O16" s="59">
        <v>4087.0055555555555</v>
      </c>
      <c r="P16" s="57">
        <v>1216.4333333333334</v>
      </c>
      <c r="Q16" s="60">
        <v>5370.5277777777774</v>
      </c>
      <c r="R16" s="13">
        <f t="shared" si="0"/>
        <v>56175.616666666669</v>
      </c>
      <c r="S16" s="2"/>
    </row>
    <row r="17" spans="1:19" ht="15.75" customHeight="1" x14ac:dyDescent="0.25">
      <c r="A17" s="24" t="s">
        <v>19</v>
      </c>
      <c r="B17" s="44" t="s">
        <v>175</v>
      </c>
      <c r="C17" s="57">
        <v>198.81111111111113</v>
      </c>
      <c r="D17" s="58">
        <v>171.86111111111111</v>
      </c>
      <c r="E17" s="52">
        <v>202.1611111111111</v>
      </c>
      <c r="F17" s="49">
        <v>189.47222222222223</v>
      </c>
      <c r="G17" s="58">
        <v>188.67777777777775</v>
      </c>
      <c r="H17" s="52">
        <v>206.45</v>
      </c>
      <c r="I17" s="49">
        <v>225.82222222222222</v>
      </c>
      <c r="J17" s="58">
        <v>213.57222222222222</v>
      </c>
      <c r="K17" s="52">
        <v>219.3111111111111</v>
      </c>
      <c r="L17" s="49">
        <v>223.52222222222221</v>
      </c>
      <c r="M17" s="49">
        <v>192.51666666666668</v>
      </c>
      <c r="N17" s="49">
        <v>201.69444444444446</v>
      </c>
      <c r="O17" s="59">
        <v>129.60555555555555</v>
      </c>
      <c r="P17" s="57">
        <v>49.477777777777774</v>
      </c>
      <c r="Q17" s="60">
        <v>314.27777777777783</v>
      </c>
      <c r="R17" s="13">
        <f t="shared" si="0"/>
        <v>2612.9555555555553</v>
      </c>
      <c r="S17" s="2"/>
    </row>
    <row r="18" spans="1:19" ht="15.75" customHeight="1" x14ac:dyDescent="0.25">
      <c r="A18" s="24" t="s">
        <v>20</v>
      </c>
      <c r="B18" s="44" t="s">
        <v>175</v>
      </c>
      <c r="C18" s="57">
        <v>99.3</v>
      </c>
      <c r="D18" s="58">
        <v>86.822222222222223</v>
      </c>
      <c r="E18" s="52">
        <v>97.666666666666671</v>
      </c>
      <c r="F18" s="49">
        <v>87.594444444444449</v>
      </c>
      <c r="G18" s="58">
        <v>96.638888888888886</v>
      </c>
      <c r="H18" s="52">
        <v>99.288888888888906</v>
      </c>
      <c r="I18" s="49">
        <v>97.527777777777771</v>
      </c>
      <c r="J18" s="58">
        <v>104.66666666666666</v>
      </c>
      <c r="K18" s="52">
        <v>108.82222222222222</v>
      </c>
      <c r="L18" s="49">
        <v>113.82222222222221</v>
      </c>
      <c r="M18" s="49">
        <v>92.722222222222229</v>
      </c>
      <c r="N18" s="49">
        <v>100.1</v>
      </c>
      <c r="O18" s="59">
        <v>81.405555555555566</v>
      </c>
      <c r="P18" s="57">
        <v>8.7888888888888896</v>
      </c>
      <c r="Q18" s="60">
        <v>132.53888888888889</v>
      </c>
      <c r="R18" s="13">
        <f t="shared" si="0"/>
        <v>1275.1666666666665</v>
      </c>
      <c r="S18" s="2"/>
    </row>
    <row r="19" spans="1:19" ht="15.75" customHeight="1" x14ac:dyDescent="0.25">
      <c r="A19" s="24" t="s">
        <v>43</v>
      </c>
      <c r="B19" s="44" t="s">
        <v>175</v>
      </c>
      <c r="C19" s="57">
        <v>444.42777777777781</v>
      </c>
      <c r="D19" s="58">
        <v>484.57222222222219</v>
      </c>
      <c r="E19" s="52">
        <v>429.56111111111113</v>
      </c>
      <c r="F19" s="49">
        <v>391.32222222222225</v>
      </c>
      <c r="G19" s="58">
        <v>434.51111111111118</v>
      </c>
      <c r="H19" s="52">
        <v>421.92222222222222</v>
      </c>
      <c r="I19" s="49">
        <v>394.31111111111113</v>
      </c>
      <c r="J19" s="58">
        <v>408.95</v>
      </c>
      <c r="K19" s="52">
        <v>432.56666666666666</v>
      </c>
      <c r="L19" s="49">
        <v>360.25555555555553</v>
      </c>
      <c r="M19" s="49">
        <v>385.68333333333334</v>
      </c>
      <c r="N19" s="49">
        <v>362.18333333333334</v>
      </c>
      <c r="O19" s="59">
        <v>318.83333333333331</v>
      </c>
      <c r="P19" s="57">
        <v>81.75</v>
      </c>
      <c r="Q19" s="60">
        <v>605.98333333333335</v>
      </c>
      <c r="R19" s="13">
        <f t="shared" si="0"/>
        <v>5350.8499999999995</v>
      </c>
      <c r="S19" s="2"/>
    </row>
    <row r="20" spans="1:19" ht="15.75" customHeight="1" x14ac:dyDescent="0.25">
      <c r="A20" s="24" t="s">
        <v>21</v>
      </c>
      <c r="B20" s="44" t="s">
        <v>175</v>
      </c>
      <c r="C20" s="57">
        <v>230.46666666666667</v>
      </c>
      <c r="D20" s="58">
        <v>226.64444444444445</v>
      </c>
      <c r="E20" s="52">
        <v>211.88888888888889</v>
      </c>
      <c r="F20" s="49">
        <v>216.11666666666667</v>
      </c>
      <c r="G20" s="58">
        <v>232.54999999999998</v>
      </c>
      <c r="H20" s="52">
        <v>242.13333333333333</v>
      </c>
      <c r="I20" s="49">
        <v>243.73333333333335</v>
      </c>
      <c r="J20" s="58">
        <v>213.48333333333335</v>
      </c>
      <c r="K20" s="52">
        <v>242.29444444444442</v>
      </c>
      <c r="L20" s="49">
        <v>241.35</v>
      </c>
      <c r="M20" s="49">
        <v>227.83333333333331</v>
      </c>
      <c r="N20" s="49">
        <v>205.21111111111111</v>
      </c>
      <c r="O20" s="59">
        <v>198.21666666666667</v>
      </c>
      <c r="P20" s="57">
        <v>39.111111111111107</v>
      </c>
      <c r="Q20" s="60">
        <v>403.34444444444449</v>
      </c>
      <c r="R20" s="13">
        <f t="shared" si="0"/>
        <v>2971.0333333333338</v>
      </c>
      <c r="S20" s="2"/>
    </row>
    <row r="21" spans="1:19" ht="15.75" customHeight="1" x14ac:dyDescent="0.25">
      <c r="A21" s="24" t="s">
        <v>22</v>
      </c>
      <c r="B21" s="44" t="s">
        <v>175</v>
      </c>
      <c r="C21" s="57">
        <v>195.31666666666666</v>
      </c>
      <c r="D21" s="58">
        <v>228.49444444444447</v>
      </c>
      <c r="E21" s="52">
        <v>225.27222222222224</v>
      </c>
      <c r="F21" s="49">
        <v>238.08333333333331</v>
      </c>
      <c r="G21" s="58">
        <v>240.7</v>
      </c>
      <c r="H21" s="52">
        <v>268.77222222222224</v>
      </c>
      <c r="I21" s="49">
        <v>259.75</v>
      </c>
      <c r="J21" s="58">
        <v>278.53888888888889</v>
      </c>
      <c r="K21" s="52">
        <v>246.71111111111111</v>
      </c>
      <c r="L21" s="49">
        <v>270.33333333333331</v>
      </c>
      <c r="M21" s="49">
        <v>246.03888888888889</v>
      </c>
      <c r="N21" s="49">
        <v>225.63888888888889</v>
      </c>
      <c r="O21" s="59">
        <v>233.56666666666666</v>
      </c>
      <c r="P21" s="57">
        <v>26.011111111111113</v>
      </c>
      <c r="Q21" s="60">
        <v>326.87222222222221</v>
      </c>
      <c r="R21" s="13">
        <f t="shared" si="0"/>
        <v>3183.2277777777776</v>
      </c>
      <c r="S21" s="2"/>
    </row>
    <row r="22" spans="1:19" ht="15.75" customHeight="1" x14ac:dyDescent="0.25">
      <c r="A22" s="24" t="s">
        <v>44</v>
      </c>
      <c r="B22" s="44" t="s">
        <v>175</v>
      </c>
      <c r="C22" s="57">
        <v>482.65555555555557</v>
      </c>
      <c r="D22" s="58">
        <v>470.68888888888893</v>
      </c>
      <c r="E22" s="52">
        <v>459.65000000000003</v>
      </c>
      <c r="F22" s="49">
        <v>447.77777777777777</v>
      </c>
      <c r="G22" s="58">
        <v>504.46111111111105</v>
      </c>
      <c r="H22" s="52">
        <v>473.83333333333337</v>
      </c>
      <c r="I22" s="49">
        <v>481.20555555555558</v>
      </c>
      <c r="J22" s="58">
        <v>529.93333333333339</v>
      </c>
      <c r="K22" s="52">
        <v>517.96111111111111</v>
      </c>
      <c r="L22" s="49">
        <v>490.61666666666667</v>
      </c>
      <c r="M22" s="49">
        <v>511.09444444444443</v>
      </c>
      <c r="N22" s="49">
        <v>459.89444444444445</v>
      </c>
      <c r="O22" s="59">
        <v>428.92222222222222</v>
      </c>
      <c r="P22" s="57">
        <v>87.172222222222217</v>
      </c>
      <c r="Q22" s="60">
        <v>788.64999999999986</v>
      </c>
      <c r="R22" s="13">
        <f t="shared" si="0"/>
        <v>6345.8666666666668</v>
      </c>
      <c r="S22" s="2"/>
    </row>
    <row r="23" spans="1:19" ht="15.75" customHeight="1" x14ac:dyDescent="0.25">
      <c r="A23" s="24" t="s">
        <v>23</v>
      </c>
      <c r="B23" s="44" t="s">
        <v>175</v>
      </c>
      <c r="C23" s="57">
        <v>2278.2944444444447</v>
      </c>
      <c r="D23" s="58">
        <v>2351.838888888889</v>
      </c>
      <c r="E23" s="52">
        <v>2397.061111111112</v>
      </c>
      <c r="F23" s="49">
        <v>2520.9722222222226</v>
      </c>
      <c r="G23" s="58">
        <v>2477.2388888888891</v>
      </c>
      <c r="H23" s="52">
        <v>2549.2277777777781</v>
      </c>
      <c r="I23" s="49">
        <v>2633.2222222222222</v>
      </c>
      <c r="J23" s="58">
        <v>2686.4277777777779</v>
      </c>
      <c r="K23" s="52">
        <v>2613.65</v>
      </c>
      <c r="L23" s="49">
        <v>2607.3444444444444</v>
      </c>
      <c r="M23" s="49">
        <v>2470.3666666666668</v>
      </c>
      <c r="N23" s="49">
        <v>2538.2555555555559</v>
      </c>
      <c r="O23" s="59">
        <v>2347.3055555555557</v>
      </c>
      <c r="P23" s="57">
        <v>839.73888888888894</v>
      </c>
      <c r="Q23" s="60">
        <v>3532.616666666665</v>
      </c>
      <c r="R23" s="13">
        <f t="shared" si="0"/>
        <v>33310.944444444445</v>
      </c>
      <c r="S23" s="2"/>
    </row>
    <row r="24" spans="1:19" ht="15.75" customHeight="1" x14ac:dyDescent="0.25">
      <c r="A24" s="24" t="s">
        <v>24</v>
      </c>
      <c r="B24" s="44" t="s">
        <v>175</v>
      </c>
      <c r="C24" s="57">
        <v>168.85555555555553</v>
      </c>
      <c r="D24" s="58">
        <v>178.45555555555558</v>
      </c>
      <c r="E24" s="52">
        <v>185.28888888888889</v>
      </c>
      <c r="F24" s="49">
        <v>182.3111111111111</v>
      </c>
      <c r="G24" s="58">
        <v>192.17222222222222</v>
      </c>
      <c r="H24" s="52">
        <v>209.55555555555557</v>
      </c>
      <c r="I24" s="49">
        <v>207.53333333333336</v>
      </c>
      <c r="J24" s="58">
        <v>192.11111111111111</v>
      </c>
      <c r="K24" s="52">
        <v>211.63888888888889</v>
      </c>
      <c r="L24" s="49">
        <v>209.33888888888887</v>
      </c>
      <c r="M24" s="49">
        <v>182.34444444444443</v>
      </c>
      <c r="N24" s="49">
        <v>175.4388888888889</v>
      </c>
      <c r="O24" s="59">
        <v>151.85555555555555</v>
      </c>
      <c r="P24" s="57">
        <v>33.661111111111111</v>
      </c>
      <c r="Q24" s="60">
        <v>279.83333333333331</v>
      </c>
      <c r="R24" s="13">
        <f t="shared" si="0"/>
        <v>2480.5611111111111</v>
      </c>
      <c r="S24" s="2"/>
    </row>
    <row r="25" spans="1:19" ht="15.75" customHeight="1" x14ac:dyDescent="0.25">
      <c r="A25" s="24" t="s">
        <v>25</v>
      </c>
      <c r="B25" s="44" t="s">
        <v>175</v>
      </c>
      <c r="C25" s="57">
        <v>61.594444444444441</v>
      </c>
      <c r="D25" s="58">
        <v>75.538888888888891</v>
      </c>
      <c r="E25" s="52">
        <v>61.355555555555554</v>
      </c>
      <c r="F25" s="49">
        <v>78.87777777777778</v>
      </c>
      <c r="G25" s="58">
        <v>74.277777777777771</v>
      </c>
      <c r="H25" s="52">
        <v>88.35</v>
      </c>
      <c r="I25" s="49">
        <v>74.61666666666666</v>
      </c>
      <c r="J25" s="58">
        <v>83.761111111111106</v>
      </c>
      <c r="K25" s="52">
        <v>80.388888888888886</v>
      </c>
      <c r="L25" s="49">
        <v>73.216666666666669</v>
      </c>
      <c r="M25" s="49">
        <v>78.75555555555556</v>
      </c>
      <c r="N25" s="49">
        <v>93.672222222222217</v>
      </c>
      <c r="O25" s="59">
        <v>74.172222222222217</v>
      </c>
      <c r="P25" s="57">
        <v>9</v>
      </c>
      <c r="Q25" s="60">
        <v>114.56666666666668</v>
      </c>
      <c r="R25" s="13">
        <f t="shared" si="0"/>
        <v>1007.5777777777778</v>
      </c>
      <c r="S25" s="2"/>
    </row>
    <row r="26" spans="1:19" ht="15.75" customHeight="1" x14ac:dyDescent="0.25">
      <c r="A26" s="24" t="s">
        <v>41</v>
      </c>
      <c r="B26" s="44" t="s">
        <v>175</v>
      </c>
      <c r="C26" s="57">
        <v>889.28888888888901</v>
      </c>
      <c r="D26" s="58">
        <v>883.95</v>
      </c>
      <c r="E26" s="52">
        <v>853.6388888888888</v>
      </c>
      <c r="F26" s="49">
        <v>862.7444444444443</v>
      </c>
      <c r="G26" s="58">
        <v>824.06666666666661</v>
      </c>
      <c r="H26" s="52">
        <v>885.58333333333337</v>
      </c>
      <c r="I26" s="49">
        <v>949.77222222222224</v>
      </c>
      <c r="J26" s="58">
        <v>802.05</v>
      </c>
      <c r="K26" s="52">
        <v>775.88333333333333</v>
      </c>
      <c r="L26" s="49">
        <v>754.88888888888903</v>
      </c>
      <c r="M26" s="49">
        <v>842.15</v>
      </c>
      <c r="N26" s="49">
        <v>844.22777777777787</v>
      </c>
      <c r="O26" s="59">
        <v>830.0333333333333</v>
      </c>
      <c r="P26" s="57">
        <v>316.83333333333331</v>
      </c>
      <c r="Q26" s="60">
        <v>1107.4833333333331</v>
      </c>
      <c r="R26" s="13">
        <f t="shared" si="0"/>
        <v>11315.111111111111</v>
      </c>
      <c r="S26" s="2"/>
    </row>
    <row r="27" spans="1:19" ht="15.75" customHeight="1" x14ac:dyDescent="0.25">
      <c r="A27" s="24" t="s">
        <v>26</v>
      </c>
      <c r="B27" s="44" t="s">
        <v>175</v>
      </c>
      <c r="C27" s="57">
        <v>268.07222222222225</v>
      </c>
      <c r="D27" s="58">
        <v>280.7833333333333</v>
      </c>
      <c r="E27" s="52">
        <v>299.43888888888887</v>
      </c>
      <c r="F27" s="49">
        <v>326.57777777777778</v>
      </c>
      <c r="G27" s="58">
        <v>347.70555555555552</v>
      </c>
      <c r="H27" s="52">
        <v>393.48888888888888</v>
      </c>
      <c r="I27" s="49">
        <v>350.9111111111111</v>
      </c>
      <c r="J27" s="58">
        <v>408.31111111111113</v>
      </c>
      <c r="K27" s="52">
        <v>361.70555555555558</v>
      </c>
      <c r="L27" s="49">
        <v>397.33333333333331</v>
      </c>
      <c r="M27" s="49">
        <v>408.80555555555554</v>
      </c>
      <c r="N27" s="49">
        <v>393.96111111111111</v>
      </c>
      <c r="O27" s="59">
        <v>369.87777777777779</v>
      </c>
      <c r="P27" s="57">
        <v>63.933333333333337</v>
      </c>
      <c r="Q27" s="60">
        <v>260.70555555555558</v>
      </c>
      <c r="R27" s="13">
        <f t="shared" si="0"/>
        <v>4670.905555555556</v>
      </c>
      <c r="S27" s="2"/>
    </row>
    <row r="28" spans="1:19" ht="15.75" customHeight="1" x14ac:dyDescent="0.25">
      <c r="A28" s="24" t="s">
        <v>27</v>
      </c>
      <c r="B28" s="44" t="s">
        <v>175</v>
      </c>
      <c r="C28" s="57">
        <v>17.344444444444445</v>
      </c>
      <c r="D28" s="58">
        <v>12.572222222222223</v>
      </c>
      <c r="E28" s="52">
        <v>15.122222222222222</v>
      </c>
      <c r="F28" s="49">
        <v>18</v>
      </c>
      <c r="G28" s="58">
        <v>17.444444444444443</v>
      </c>
      <c r="H28" s="52">
        <v>12.133333333333333</v>
      </c>
      <c r="I28" s="49">
        <v>25.227777777777778</v>
      </c>
      <c r="J28" s="58">
        <v>27.366666666666667</v>
      </c>
      <c r="K28" s="52">
        <v>27.077777777777779</v>
      </c>
      <c r="L28" s="49">
        <v>28.916666666666668</v>
      </c>
      <c r="M28" s="49">
        <v>27.583333333333332</v>
      </c>
      <c r="N28" s="49">
        <v>25.083333333333332</v>
      </c>
      <c r="O28" s="59">
        <v>28</v>
      </c>
      <c r="P28" s="57">
        <v>2.3722222222222222</v>
      </c>
      <c r="Q28" s="60">
        <v>46.194444444444443</v>
      </c>
      <c r="R28" s="13">
        <f t="shared" si="0"/>
        <v>284.24444444444447</v>
      </c>
      <c r="S28" s="2"/>
    </row>
    <row r="29" spans="1:19" ht="15.75" customHeight="1" x14ac:dyDescent="0.25">
      <c r="A29" s="24" t="s">
        <v>42</v>
      </c>
      <c r="B29" s="44" t="s">
        <v>175</v>
      </c>
      <c r="C29" s="57">
        <v>1142.5666666666666</v>
      </c>
      <c r="D29" s="58">
        <v>1226.1055555555554</v>
      </c>
      <c r="E29" s="52">
        <v>1251.9555555555555</v>
      </c>
      <c r="F29" s="49">
        <v>1418.7222222222224</v>
      </c>
      <c r="G29" s="58">
        <v>1350.1555555555556</v>
      </c>
      <c r="H29" s="52">
        <v>1414.9055555555558</v>
      </c>
      <c r="I29" s="49">
        <v>1405.1055555555558</v>
      </c>
      <c r="J29" s="58">
        <v>1394.8500000000001</v>
      </c>
      <c r="K29" s="52">
        <v>1284.4722222222222</v>
      </c>
      <c r="L29" s="49">
        <v>1078.5888888888887</v>
      </c>
      <c r="M29" s="49">
        <v>1074.6555555555556</v>
      </c>
      <c r="N29" s="49">
        <v>1119.0833333333333</v>
      </c>
      <c r="O29" s="59">
        <v>980.32777777777778</v>
      </c>
      <c r="P29" s="57">
        <v>281.52222222222218</v>
      </c>
      <c r="Q29" s="60">
        <v>1427.2444444444445</v>
      </c>
      <c r="R29" s="13">
        <f t="shared" si="0"/>
        <v>16423.01666666667</v>
      </c>
      <c r="S29" s="2"/>
    </row>
    <row r="30" spans="1:19" ht="15.75" customHeight="1" x14ac:dyDescent="0.25">
      <c r="A30" s="24" t="s">
        <v>28</v>
      </c>
      <c r="B30" s="44" t="s">
        <v>175</v>
      </c>
      <c r="C30" s="57">
        <v>45.25</v>
      </c>
      <c r="D30" s="58">
        <v>32.87222222222222</v>
      </c>
      <c r="E30" s="52">
        <v>46.43888888888889</v>
      </c>
      <c r="F30" s="49">
        <v>34.883333333333333</v>
      </c>
      <c r="G30" s="58">
        <v>36.977777777777774</v>
      </c>
      <c r="H30" s="52">
        <v>37.538888888888891</v>
      </c>
      <c r="I30" s="49">
        <v>39.005555555555553</v>
      </c>
      <c r="J30" s="58">
        <v>40.227777777777774</v>
      </c>
      <c r="K30" s="52">
        <v>44.305555555555557</v>
      </c>
      <c r="L30" s="49">
        <v>29.944444444444443</v>
      </c>
      <c r="M30" s="49">
        <v>41.927777777777777</v>
      </c>
      <c r="N30" s="49">
        <v>40.838888888888889</v>
      </c>
      <c r="O30" s="59">
        <v>20.033333333333335</v>
      </c>
      <c r="P30" s="57">
        <v>6</v>
      </c>
      <c r="Q30" s="60">
        <v>65.23888888888888</v>
      </c>
      <c r="R30" s="13">
        <f t="shared" si="0"/>
        <v>496.24444444444441</v>
      </c>
      <c r="S30" s="2"/>
    </row>
    <row r="31" spans="1:19" ht="15.75" customHeight="1" x14ac:dyDescent="0.25">
      <c r="A31" s="24" t="s">
        <v>40</v>
      </c>
      <c r="B31" s="44" t="s">
        <v>175</v>
      </c>
      <c r="C31" s="57">
        <v>1594.0277777777776</v>
      </c>
      <c r="D31" s="58">
        <v>1632.2055555555555</v>
      </c>
      <c r="E31" s="52">
        <v>1551.2833333333328</v>
      </c>
      <c r="F31" s="49">
        <v>1658.8722222222218</v>
      </c>
      <c r="G31" s="58">
        <v>1620.6388888888889</v>
      </c>
      <c r="H31" s="52">
        <v>1637.9888888888886</v>
      </c>
      <c r="I31" s="49">
        <v>1642.8500000000001</v>
      </c>
      <c r="J31" s="58">
        <v>1602.4999999999998</v>
      </c>
      <c r="K31" s="52">
        <v>1583.2</v>
      </c>
      <c r="L31" s="49">
        <v>1716.7555555555555</v>
      </c>
      <c r="M31" s="49">
        <v>1671.5277777777781</v>
      </c>
      <c r="N31" s="49">
        <v>1743.8944444444444</v>
      </c>
      <c r="O31" s="59">
        <v>1484.0166666666667</v>
      </c>
      <c r="P31" s="57">
        <v>722.93333333333328</v>
      </c>
      <c r="Q31" s="60">
        <v>2046.3</v>
      </c>
      <c r="R31" s="13">
        <f t="shared" si="0"/>
        <v>21862.694444444449</v>
      </c>
      <c r="S31" s="2"/>
    </row>
    <row r="32" spans="1:19" ht="15.75" customHeight="1" x14ac:dyDescent="0.25">
      <c r="A32" s="24" t="s">
        <v>29</v>
      </c>
      <c r="B32" s="44" t="s">
        <v>175</v>
      </c>
      <c r="C32" s="57">
        <v>199.21666666666664</v>
      </c>
      <c r="D32" s="58">
        <v>205.05555555555554</v>
      </c>
      <c r="E32" s="52">
        <v>220.28888888888889</v>
      </c>
      <c r="F32" s="49">
        <v>215.51666666666665</v>
      </c>
      <c r="G32" s="58">
        <v>211.96666666666667</v>
      </c>
      <c r="H32" s="52">
        <v>218.16666666666663</v>
      </c>
      <c r="I32" s="49">
        <v>206.80555555555554</v>
      </c>
      <c r="J32" s="58">
        <v>230.55</v>
      </c>
      <c r="K32" s="52">
        <v>220.5611111111111</v>
      </c>
      <c r="L32" s="49">
        <v>239.00555555555553</v>
      </c>
      <c r="M32" s="49">
        <v>211.31666666666666</v>
      </c>
      <c r="N32" s="49">
        <v>240.58888888888887</v>
      </c>
      <c r="O32" s="59">
        <v>178.25555555555556</v>
      </c>
      <c r="P32" s="57">
        <v>39.577777777777776</v>
      </c>
      <c r="Q32" s="60">
        <v>361.11666666666667</v>
      </c>
      <c r="R32" s="13">
        <f t="shared" si="0"/>
        <v>2836.8722222222223</v>
      </c>
      <c r="S32" s="2"/>
    </row>
    <row r="33" spans="1:19" ht="15.75" customHeight="1" x14ac:dyDescent="0.25">
      <c r="A33" s="24" t="s">
        <v>30</v>
      </c>
      <c r="B33" s="44" t="s">
        <v>175</v>
      </c>
      <c r="C33" s="57">
        <v>312.38333333333333</v>
      </c>
      <c r="D33" s="58">
        <v>349.37222222222226</v>
      </c>
      <c r="E33" s="52">
        <v>299.86111111111114</v>
      </c>
      <c r="F33" s="49">
        <v>343.35555555555561</v>
      </c>
      <c r="G33" s="58">
        <v>339.33333333333331</v>
      </c>
      <c r="H33" s="52">
        <v>371.92777777777781</v>
      </c>
      <c r="I33" s="49">
        <v>342.00555555555553</v>
      </c>
      <c r="J33" s="58">
        <v>383.55000000000007</v>
      </c>
      <c r="K33" s="52">
        <v>344.98888888888894</v>
      </c>
      <c r="L33" s="49">
        <v>345.15555555555557</v>
      </c>
      <c r="M33" s="49">
        <v>347.68888888888887</v>
      </c>
      <c r="N33" s="49">
        <v>336.23888888888894</v>
      </c>
      <c r="O33" s="59">
        <v>318.41666666666669</v>
      </c>
      <c r="P33" s="57">
        <v>58.511111111111113</v>
      </c>
      <c r="Q33" s="61">
        <v>518.18333333333339</v>
      </c>
      <c r="R33" s="13">
        <f t="shared" si="0"/>
        <v>4492.7888888888892</v>
      </c>
      <c r="S33" s="2"/>
    </row>
    <row r="34" spans="1:19" ht="15.75" customHeight="1" x14ac:dyDescent="0.25">
      <c r="A34" s="24" t="s">
        <v>31</v>
      </c>
      <c r="B34" s="44" t="s">
        <v>175</v>
      </c>
      <c r="C34" s="57">
        <v>235.77777777777777</v>
      </c>
      <c r="D34" s="58">
        <v>207.45555555555558</v>
      </c>
      <c r="E34" s="52">
        <v>228.23888888888891</v>
      </c>
      <c r="F34" s="49">
        <v>253.87777777777779</v>
      </c>
      <c r="G34" s="58">
        <v>227.09444444444443</v>
      </c>
      <c r="H34" s="52">
        <v>242.64999999999998</v>
      </c>
      <c r="I34" s="49">
        <v>233.39444444444445</v>
      </c>
      <c r="J34" s="58">
        <v>274.31666666666666</v>
      </c>
      <c r="K34" s="52">
        <v>260.23888888888888</v>
      </c>
      <c r="L34" s="49">
        <v>272.36111111111109</v>
      </c>
      <c r="M34" s="49">
        <v>252.02222222222221</v>
      </c>
      <c r="N34" s="49">
        <v>238.23333333333335</v>
      </c>
      <c r="O34" s="59">
        <v>212.61666666666667</v>
      </c>
      <c r="P34" s="57">
        <v>50.95</v>
      </c>
      <c r="Q34" s="61">
        <v>396.06666666666672</v>
      </c>
      <c r="R34" s="13">
        <f t="shared" si="0"/>
        <v>3189.2277777777772</v>
      </c>
      <c r="S34" s="2"/>
    </row>
    <row r="35" spans="1:19" ht="15.75" customHeight="1" x14ac:dyDescent="0.25">
      <c r="A35" s="24" t="s">
        <v>32</v>
      </c>
      <c r="B35" s="44" t="s">
        <v>175</v>
      </c>
      <c r="C35" s="57">
        <v>99.683333333333337</v>
      </c>
      <c r="D35" s="58">
        <v>121.99444444444444</v>
      </c>
      <c r="E35" s="52">
        <v>120.55555555555556</v>
      </c>
      <c r="F35" s="49">
        <v>142.35555555555555</v>
      </c>
      <c r="G35" s="58">
        <v>118.15</v>
      </c>
      <c r="H35" s="52">
        <v>138.4388888888889</v>
      </c>
      <c r="I35" s="49">
        <v>136.3111111111111</v>
      </c>
      <c r="J35" s="58">
        <v>141.91666666666669</v>
      </c>
      <c r="K35" s="52">
        <v>145.44999999999999</v>
      </c>
      <c r="L35" s="49">
        <v>134.81666666666666</v>
      </c>
      <c r="M35" s="49">
        <v>138.07222222222222</v>
      </c>
      <c r="N35" s="49">
        <v>133.29444444444445</v>
      </c>
      <c r="O35" s="59">
        <v>109.53333333333333</v>
      </c>
      <c r="P35" s="57">
        <v>11.455555555555556</v>
      </c>
      <c r="Q35" s="61">
        <v>139.00000000000003</v>
      </c>
      <c r="R35" s="13">
        <f t="shared" si="0"/>
        <v>1692.0277777777778</v>
      </c>
      <c r="S35" s="2"/>
    </row>
    <row r="36" spans="1:19" ht="15.75" customHeight="1" x14ac:dyDescent="0.25">
      <c r="A36" s="24" t="s">
        <v>33</v>
      </c>
      <c r="B36" s="44" t="s">
        <v>175</v>
      </c>
      <c r="C36" s="57">
        <v>12.577777777777778</v>
      </c>
      <c r="D36" s="58">
        <v>15.083333333333334</v>
      </c>
      <c r="E36" s="52">
        <v>10</v>
      </c>
      <c r="F36" s="49">
        <v>10.327777777777778</v>
      </c>
      <c r="G36" s="58">
        <v>15.777777777777779</v>
      </c>
      <c r="H36" s="52">
        <v>19.327777777777776</v>
      </c>
      <c r="I36" s="49">
        <v>16.144444444444446</v>
      </c>
      <c r="J36" s="58">
        <v>20.06111111111111</v>
      </c>
      <c r="K36" s="52">
        <v>17.994444444444444</v>
      </c>
      <c r="L36" s="49">
        <v>19.011111111111113</v>
      </c>
      <c r="M36" s="49">
        <v>18.027777777777779</v>
      </c>
      <c r="N36" s="49">
        <v>18.25</v>
      </c>
      <c r="O36" s="59">
        <v>19.399999999999999</v>
      </c>
      <c r="P36" s="57">
        <v>2.9611111111111112</v>
      </c>
      <c r="Q36" s="61">
        <v>23.6</v>
      </c>
      <c r="R36" s="13">
        <f t="shared" si="0"/>
        <v>214.94444444444443</v>
      </c>
      <c r="S36" s="2"/>
    </row>
    <row r="37" spans="1:19" ht="15.75" customHeight="1" x14ac:dyDescent="0.25">
      <c r="A37" s="24" t="s">
        <v>34</v>
      </c>
      <c r="B37" s="44" t="s">
        <v>175</v>
      </c>
      <c r="C37" s="57">
        <v>1361.7333333333331</v>
      </c>
      <c r="D37" s="58">
        <v>1317.3944444444444</v>
      </c>
      <c r="E37" s="52">
        <v>1278.3222222222223</v>
      </c>
      <c r="F37" s="49">
        <v>1256.916666666667</v>
      </c>
      <c r="G37" s="58">
        <v>1231.5999999999999</v>
      </c>
      <c r="H37" s="52">
        <v>1268.1333333333332</v>
      </c>
      <c r="I37" s="49">
        <v>1320.8166666666666</v>
      </c>
      <c r="J37" s="58">
        <v>1263.0444444444443</v>
      </c>
      <c r="K37" s="52">
        <v>1305.6555555555558</v>
      </c>
      <c r="L37" s="49">
        <v>1542.6666666666667</v>
      </c>
      <c r="M37" s="49">
        <v>1517.85</v>
      </c>
      <c r="N37" s="49">
        <v>1357.1555555555556</v>
      </c>
      <c r="O37" s="59">
        <v>1185.3333333333335</v>
      </c>
      <c r="P37" s="57">
        <v>264.25555555555553</v>
      </c>
      <c r="Q37" s="61">
        <v>1722.4055555555556</v>
      </c>
      <c r="R37" s="13">
        <f t="shared" si="0"/>
        <v>17470.877777777776</v>
      </c>
      <c r="S37" s="2"/>
    </row>
    <row r="38" spans="1:19" ht="15.75" customHeight="1" x14ac:dyDescent="0.25">
      <c r="A38" s="24" t="s">
        <v>35</v>
      </c>
      <c r="B38" s="44" t="s">
        <v>175</v>
      </c>
      <c r="C38" s="57">
        <v>555.29999999999995</v>
      </c>
      <c r="D38" s="58">
        <v>559.38888888888891</v>
      </c>
      <c r="E38" s="52">
        <v>491.07777777777778</v>
      </c>
      <c r="F38" s="49">
        <v>524.16666666666674</v>
      </c>
      <c r="G38" s="58">
        <v>556.08888888888885</v>
      </c>
      <c r="H38" s="52">
        <v>584.70555555555552</v>
      </c>
      <c r="I38" s="49">
        <v>586.85</v>
      </c>
      <c r="J38" s="58">
        <v>562.37222222222226</v>
      </c>
      <c r="K38" s="52">
        <v>594.9666666666667</v>
      </c>
      <c r="L38" s="49">
        <v>478.97222222222223</v>
      </c>
      <c r="M38" s="49">
        <v>481.95555555555558</v>
      </c>
      <c r="N38" s="49">
        <v>468.27222222222224</v>
      </c>
      <c r="O38" s="59">
        <v>321.09999999999997</v>
      </c>
      <c r="P38" s="57">
        <v>118.83333333333334</v>
      </c>
      <c r="Q38" s="61">
        <v>764.23888888888894</v>
      </c>
      <c r="R38" s="13">
        <f t="shared" si="0"/>
        <v>6884.0500000000011</v>
      </c>
      <c r="S38" s="2"/>
    </row>
    <row r="39" spans="1:19" ht="15.75" customHeight="1" x14ac:dyDescent="0.25">
      <c r="A39" s="24" t="s">
        <v>36</v>
      </c>
      <c r="B39" s="44" t="s">
        <v>175</v>
      </c>
      <c r="C39" s="57">
        <v>460.2833333333333</v>
      </c>
      <c r="D39" s="58">
        <v>490.62777777777785</v>
      </c>
      <c r="E39" s="52">
        <v>514.22777777777776</v>
      </c>
      <c r="F39" s="49">
        <v>532.29444444444437</v>
      </c>
      <c r="G39" s="58">
        <v>512.61111111111109</v>
      </c>
      <c r="H39" s="52">
        <v>527.86111111111109</v>
      </c>
      <c r="I39" s="49">
        <v>556.13333333333333</v>
      </c>
      <c r="J39" s="58">
        <v>618.55555555555554</v>
      </c>
      <c r="K39" s="52">
        <v>537.91666666666663</v>
      </c>
      <c r="L39" s="49">
        <v>607.04444444444448</v>
      </c>
      <c r="M39" s="49">
        <v>606.33333333333337</v>
      </c>
      <c r="N39" s="49">
        <v>539.75555555555559</v>
      </c>
      <c r="O39" s="59">
        <v>521.33333333333337</v>
      </c>
      <c r="P39" s="57">
        <v>67.938888888888897</v>
      </c>
      <c r="Q39" s="61">
        <v>516.09444444444443</v>
      </c>
      <c r="R39" s="13">
        <f t="shared" si="0"/>
        <v>7092.916666666667</v>
      </c>
      <c r="S39" s="2"/>
    </row>
    <row r="40" spans="1:19" ht="15.75" customHeight="1" x14ac:dyDescent="0.25">
      <c r="A40" s="24" t="s">
        <v>37</v>
      </c>
      <c r="B40" s="44" t="s">
        <v>175</v>
      </c>
      <c r="C40" s="57">
        <v>2186.9222222222224</v>
      </c>
      <c r="D40" s="58">
        <v>2294.6777777777779</v>
      </c>
      <c r="E40" s="52">
        <v>2222.8222222222221</v>
      </c>
      <c r="F40" s="49">
        <v>2417.3555555555558</v>
      </c>
      <c r="G40" s="58">
        <v>2436.8333333333335</v>
      </c>
      <c r="H40" s="52">
        <v>2505.3555555555558</v>
      </c>
      <c r="I40" s="49">
        <v>2715.5388888888892</v>
      </c>
      <c r="J40" s="58">
        <v>2696.0333333333333</v>
      </c>
      <c r="K40" s="52">
        <v>2768.7833333333333</v>
      </c>
      <c r="L40" s="49">
        <v>2509.5277777777783</v>
      </c>
      <c r="M40" s="49">
        <v>2526.1277777777777</v>
      </c>
      <c r="N40" s="49">
        <v>2461.0611111111111</v>
      </c>
      <c r="O40" s="59">
        <v>2206.8055555555557</v>
      </c>
      <c r="P40" s="57">
        <v>537.68888888888898</v>
      </c>
      <c r="Q40" s="61">
        <v>3760.4222222222224</v>
      </c>
      <c r="R40" s="13">
        <f t="shared" si="0"/>
        <v>32485.533333333333</v>
      </c>
      <c r="S40" s="2"/>
    </row>
    <row r="41" spans="1:19" ht="15.75" customHeight="1" x14ac:dyDescent="0.25">
      <c r="A41" s="24" t="s">
        <v>38</v>
      </c>
      <c r="B41" s="44" t="s">
        <v>175</v>
      </c>
      <c r="C41" s="57">
        <v>40.111111111111114</v>
      </c>
      <c r="D41" s="58">
        <v>27.822222222222223</v>
      </c>
      <c r="E41" s="52">
        <v>34.411111111111111</v>
      </c>
      <c r="F41" s="49">
        <v>24.422222222222221</v>
      </c>
      <c r="G41" s="58">
        <v>38.461111111111109</v>
      </c>
      <c r="H41" s="52">
        <v>22.955555555555556</v>
      </c>
      <c r="I41" s="49">
        <v>37.927777777777777</v>
      </c>
      <c r="J41" s="58">
        <v>31.244444444444444</v>
      </c>
      <c r="K41" s="52">
        <v>34.866666666666667</v>
      </c>
      <c r="L41" s="49">
        <v>32.355555555555554</v>
      </c>
      <c r="M41" s="49">
        <v>33.549999999999997</v>
      </c>
      <c r="N41" s="49">
        <v>35.094444444444441</v>
      </c>
      <c r="O41" s="59">
        <v>34.044444444444444</v>
      </c>
      <c r="P41" s="57">
        <v>3</v>
      </c>
      <c r="Q41" s="61">
        <v>46.027777777777779</v>
      </c>
      <c r="R41" s="13">
        <f t="shared" si="0"/>
        <v>430.26666666666665</v>
      </c>
      <c r="S41" s="2"/>
    </row>
    <row r="42" spans="1:19" ht="15.75" customHeight="1" thickBot="1" x14ac:dyDescent="0.3">
      <c r="A42" s="25" t="s">
        <v>39</v>
      </c>
      <c r="B42" s="45" t="s">
        <v>175</v>
      </c>
      <c r="C42" s="62">
        <v>2143.4611111111112</v>
      </c>
      <c r="D42" s="58">
        <v>2262.7111111111117</v>
      </c>
      <c r="E42" s="52">
        <v>2342.2999999999993</v>
      </c>
      <c r="F42" s="63">
        <v>2349.9333333333343</v>
      </c>
      <c r="G42" s="58">
        <v>2453.8611111111104</v>
      </c>
      <c r="H42" s="64">
        <v>2478.088888888889</v>
      </c>
      <c r="I42" s="63">
        <v>2635.6055555555563</v>
      </c>
      <c r="J42" s="58">
        <v>2654.7499999999995</v>
      </c>
      <c r="K42" s="64">
        <v>2519.0055555555555</v>
      </c>
      <c r="L42" s="63">
        <v>2553.2944444444438</v>
      </c>
      <c r="M42" s="63">
        <v>2530.0944444444449</v>
      </c>
      <c r="N42" s="63">
        <v>2474.3777777777777</v>
      </c>
      <c r="O42" s="59">
        <v>2241.3111111111111</v>
      </c>
      <c r="P42" s="57">
        <v>575.28333333333319</v>
      </c>
      <c r="Q42" s="61">
        <v>3727.8388888888885</v>
      </c>
      <c r="R42" s="13">
        <f t="shared" si="0"/>
        <v>32214.07777777778</v>
      </c>
      <c r="S42" s="2"/>
    </row>
    <row r="43" spans="1:19" s="1" customFormat="1" ht="15.75" customHeight="1" thickBot="1" x14ac:dyDescent="0.3">
      <c r="A43" s="8" t="s">
        <v>0</v>
      </c>
      <c r="B43" s="20" t="s">
        <v>175</v>
      </c>
      <c r="C43" s="8">
        <f>SUM(C2:C42)</f>
        <v>40927.544444444429</v>
      </c>
      <c r="D43" s="9">
        <f t="shared" ref="D43:Q43" si="1">SUM(D2:D42)</f>
        <v>42715.738888888882</v>
      </c>
      <c r="E43" s="9">
        <f t="shared" si="1"/>
        <v>41952.861111111124</v>
      </c>
      <c r="F43" s="9">
        <f t="shared" si="1"/>
        <v>43187.761111111104</v>
      </c>
      <c r="G43" s="9">
        <f t="shared" si="1"/>
        <v>43880.938888888901</v>
      </c>
      <c r="H43" s="9">
        <f t="shared" si="1"/>
        <v>45005.816666666651</v>
      </c>
      <c r="I43" s="9">
        <f t="shared" si="1"/>
        <v>46271.700000000004</v>
      </c>
      <c r="J43" s="9">
        <f t="shared" si="1"/>
        <v>47210.961111111115</v>
      </c>
      <c r="K43" s="9">
        <f t="shared" si="1"/>
        <v>45816.261111111104</v>
      </c>
      <c r="L43" s="9">
        <f t="shared" si="1"/>
        <v>45525.266666666656</v>
      </c>
      <c r="M43" s="9">
        <f t="shared" si="1"/>
        <v>45678.244444444463</v>
      </c>
      <c r="N43" s="9">
        <f t="shared" si="1"/>
        <v>44021.78333333334</v>
      </c>
      <c r="O43" s="12">
        <f t="shared" si="1"/>
        <v>39300.51666666667</v>
      </c>
      <c r="P43" s="9">
        <f t="shared" si="1"/>
        <v>11513.838888888889</v>
      </c>
      <c r="Q43" s="12">
        <f t="shared" si="1"/>
        <v>57935.166666666686</v>
      </c>
      <c r="R43" s="8">
        <f>SUM(R2:R42)</f>
        <v>583009.23333333328</v>
      </c>
      <c r="S43" s="2"/>
    </row>
    <row r="44" spans="1:19" s="1" customFormat="1" ht="15.75" customHeight="1" thickBot="1" x14ac:dyDescent="0.3">
      <c r="A44" s="8" t="s">
        <v>2</v>
      </c>
      <c r="B44" s="20" t="s">
        <v>175</v>
      </c>
      <c r="C44" s="8">
        <f>Charter!C114</f>
        <v>6821.8944444444451</v>
      </c>
      <c r="D44" s="9">
        <f>Charter!D114</f>
        <v>6976.9888888888872</v>
      </c>
      <c r="E44" s="10">
        <f>Charter!E114</f>
        <v>6706.8611111111086</v>
      </c>
      <c r="F44" s="10">
        <f>Charter!F114</f>
        <v>6703.9555555555544</v>
      </c>
      <c r="G44" s="10">
        <f>Charter!G114</f>
        <v>6639.9666666666662</v>
      </c>
      <c r="H44" s="10">
        <f>Charter!H114</f>
        <v>6645.0277777777801</v>
      </c>
      <c r="I44" s="10">
        <f>Charter!I114</f>
        <v>6758.822222222223</v>
      </c>
      <c r="J44" s="10">
        <f>Charter!J114</f>
        <v>6127.9222222222234</v>
      </c>
      <c r="K44" s="10">
        <f>Charter!K114</f>
        <v>5890.7222222222217</v>
      </c>
      <c r="L44" s="10">
        <f>Charter!L114</f>
        <v>5036.6055555555567</v>
      </c>
      <c r="M44" s="10">
        <f>Charter!M114</f>
        <v>4095.0555555555552</v>
      </c>
      <c r="N44" s="10">
        <f>Charter!N114</f>
        <v>3869.9666666666658</v>
      </c>
      <c r="O44" s="12">
        <f>Charter!O114</f>
        <v>3222.5277777777778</v>
      </c>
      <c r="P44" s="9">
        <f>Charter!P114</f>
        <v>982.26666666666642</v>
      </c>
      <c r="Q44" s="15">
        <f>Charter!Q114</f>
        <v>9876.1666666666588</v>
      </c>
      <c r="R44" s="11">
        <f>Charter!R114</f>
        <v>76478.583333333314</v>
      </c>
      <c r="S44" s="2"/>
    </row>
    <row r="45" spans="1:19" ht="15.75" customHeight="1" thickBot="1" x14ac:dyDescent="0.3">
      <c r="A45" s="7" t="s">
        <v>1</v>
      </c>
      <c r="B45" s="46" t="s">
        <v>175</v>
      </c>
      <c r="C45" s="48">
        <v>1.1444444444444444</v>
      </c>
      <c r="D45" s="4">
        <v>2.2222222222222223E-2</v>
      </c>
      <c r="E45" s="17">
        <v>0.3</v>
      </c>
      <c r="F45" s="17">
        <v>1.1111111111111112E-2</v>
      </c>
      <c r="G45" s="17">
        <v>0</v>
      </c>
      <c r="H45" s="17">
        <v>5.5555555555555558E-3</v>
      </c>
      <c r="I45" s="17">
        <v>1</v>
      </c>
      <c r="J45" s="17">
        <v>1</v>
      </c>
      <c r="K45" s="17">
        <v>0.47222222222222221</v>
      </c>
      <c r="L45" s="17">
        <v>0</v>
      </c>
      <c r="M45" s="17">
        <v>0</v>
      </c>
      <c r="N45" s="17">
        <v>2.2777777777777777</v>
      </c>
      <c r="O45" s="18">
        <v>2.5388888888888888</v>
      </c>
      <c r="P45" s="16">
        <v>164.51666666666665</v>
      </c>
      <c r="Q45" s="14">
        <v>1.6055555555555556</v>
      </c>
      <c r="R45" s="19">
        <f>SUM(C45:P45)</f>
        <v>173.28888888888886</v>
      </c>
      <c r="S45" s="2"/>
    </row>
    <row r="46" spans="1:19" ht="15.75" customHeight="1" thickBot="1" x14ac:dyDescent="0.3">
      <c r="A46" s="22" t="s">
        <v>3</v>
      </c>
      <c r="B46" s="47" t="s">
        <v>175</v>
      </c>
      <c r="C46" s="23">
        <f>C43+C44+C45</f>
        <v>47750.583333333314</v>
      </c>
      <c r="D46" s="23">
        <f t="shared" ref="D46:O46" si="2">D43+D44+D45</f>
        <v>49692.749999999993</v>
      </c>
      <c r="E46" s="23">
        <f t="shared" si="2"/>
        <v>48660.022222222236</v>
      </c>
      <c r="F46" s="23">
        <f t="shared" si="2"/>
        <v>49891.727777777771</v>
      </c>
      <c r="G46" s="23">
        <f t="shared" si="2"/>
        <v>50520.905555555568</v>
      </c>
      <c r="H46" s="23">
        <f t="shared" si="2"/>
        <v>51650.849999999991</v>
      </c>
      <c r="I46" s="23">
        <f t="shared" si="2"/>
        <v>53031.522222222229</v>
      </c>
      <c r="J46" s="23">
        <f t="shared" si="2"/>
        <v>53339.883333333339</v>
      </c>
      <c r="K46" s="23">
        <f t="shared" si="2"/>
        <v>51707.455555555542</v>
      </c>
      <c r="L46" s="23">
        <f t="shared" si="2"/>
        <v>50561.872222222213</v>
      </c>
      <c r="M46" s="23">
        <f t="shared" si="2"/>
        <v>49773.300000000017</v>
      </c>
      <c r="N46" s="23">
        <f t="shared" si="2"/>
        <v>47894.027777777788</v>
      </c>
      <c r="O46" s="23">
        <f t="shared" si="2"/>
        <v>42525.583333333343</v>
      </c>
      <c r="P46" s="23">
        <f>P43+P44+P45</f>
        <v>12660.622222222222</v>
      </c>
      <c r="Q46" s="23">
        <f>Q43+Q44+Q45</f>
        <v>67812.938888888893</v>
      </c>
      <c r="R46" s="23">
        <f>R43+R44+R45</f>
        <v>659661.10555555555</v>
      </c>
      <c r="S46" s="2"/>
    </row>
    <row r="47" spans="1:19" x14ac:dyDescent="0.25">
      <c r="A47" s="27" t="s">
        <v>4</v>
      </c>
      <c r="B47" s="27"/>
      <c r="S47" s="2"/>
    </row>
  </sheetData>
  <sortState xmlns:xlrd2="http://schemas.microsoft.com/office/spreadsheetml/2017/richdata2" ref="A2:R42">
    <sortCondition ref="A2:A42"/>
  </sortState>
  <phoneticPr fontId="31" type="noConversion"/>
  <printOptions gridLines="1"/>
  <pageMargins left="0.25" right="0.25" top="0.75" bottom="0.75" header="0.3" footer="0.3"/>
  <pageSetup paperSize="8" orientation="landscape" r:id="rId1"/>
  <headerFooter>
    <oddHeader>&amp;C&amp;"-,Bold"&amp;14Average Daily Membership by District and State Totals, School Year 2017-18</oddHeader>
    <oddFooter>&amp;LCompiler: USBE/Finance
Source: UTREx Year-end Data Submission, 2017-18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5"/>
  <sheetViews>
    <sheetView tabSelected="1" zoomScaleNormal="100" workbookViewId="0">
      <selection activeCell="Q113" sqref="Q113"/>
    </sheetView>
  </sheetViews>
  <sheetFormatPr defaultRowHeight="15" x14ac:dyDescent="0.25"/>
  <cols>
    <col min="1" max="1" width="67.140625" style="42" bestFit="1" customWidth="1"/>
    <col min="2" max="2" width="13.42578125" style="42" customWidth="1"/>
    <col min="3" max="3" width="17.140625" style="2" customWidth="1"/>
    <col min="4" max="12" width="11.85546875" style="2" customWidth="1"/>
    <col min="13" max="15" width="12.85546875" style="2" customWidth="1"/>
    <col min="16" max="16" width="37.85546875" style="2" bestFit="1" customWidth="1"/>
    <col min="17" max="17" width="32.28515625" style="2" bestFit="1" customWidth="1"/>
    <col min="18" max="18" width="49.85546875" style="2" bestFit="1" customWidth="1"/>
    <col min="19" max="19" width="23.7109375" customWidth="1"/>
    <col min="20" max="20" width="30.140625" customWidth="1"/>
  </cols>
  <sheetData>
    <row r="1" spans="1:19" s="1" customFormat="1" ht="16.5" thickBot="1" x14ac:dyDescent="0.3">
      <c r="A1" s="39" t="s">
        <v>173</v>
      </c>
      <c r="B1" s="43" t="s">
        <v>174</v>
      </c>
      <c r="C1" s="30" t="s">
        <v>156</v>
      </c>
      <c r="D1" s="31" t="s">
        <v>157</v>
      </c>
      <c r="E1" s="32" t="s">
        <v>158</v>
      </c>
      <c r="F1" s="33" t="s">
        <v>159</v>
      </c>
      <c r="G1" s="31" t="s">
        <v>160</v>
      </c>
      <c r="H1" s="32" t="s">
        <v>161</v>
      </c>
      <c r="I1" s="33" t="s">
        <v>162</v>
      </c>
      <c r="J1" s="31" t="s">
        <v>163</v>
      </c>
      <c r="K1" s="32" t="s">
        <v>164</v>
      </c>
      <c r="L1" s="33" t="s">
        <v>165</v>
      </c>
      <c r="M1" s="33" t="s">
        <v>166</v>
      </c>
      <c r="N1" s="33" t="s">
        <v>167</v>
      </c>
      <c r="O1" s="34" t="s">
        <v>168</v>
      </c>
      <c r="P1" s="35" t="s">
        <v>169</v>
      </c>
      <c r="Q1" s="36" t="s">
        <v>170</v>
      </c>
      <c r="R1" s="37" t="s">
        <v>171</v>
      </c>
      <c r="S1" s="26"/>
    </row>
    <row r="2" spans="1:19" ht="15.75" x14ac:dyDescent="0.25">
      <c r="A2" s="40" t="s">
        <v>50</v>
      </c>
      <c r="B2" s="54" t="s">
        <v>175</v>
      </c>
      <c r="C2" s="51">
        <v>0</v>
      </c>
      <c r="D2" s="52">
        <v>0</v>
      </c>
      <c r="E2" s="51">
        <v>0</v>
      </c>
      <c r="F2" s="52">
        <v>0</v>
      </c>
      <c r="G2" s="51">
        <v>0</v>
      </c>
      <c r="H2" s="52">
        <v>0</v>
      </c>
      <c r="I2" s="51">
        <v>0</v>
      </c>
      <c r="J2" s="52">
        <v>0</v>
      </c>
      <c r="K2" s="51">
        <v>0</v>
      </c>
      <c r="L2" s="52">
        <v>132.14444444444445</v>
      </c>
      <c r="M2" s="51">
        <v>127.05</v>
      </c>
      <c r="N2" s="52">
        <v>123.63888888888889</v>
      </c>
      <c r="O2" s="53">
        <v>114.35555555555555</v>
      </c>
      <c r="P2" s="4">
        <v>0</v>
      </c>
      <c r="Q2" s="21">
        <v>27.877777777777776</v>
      </c>
      <c r="R2" s="13">
        <f>SUM(C2:P2)</f>
        <v>497.18888888888893</v>
      </c>
    </row>
    <row r="3" spans="1:19" ht="15.75" x14ac:dyDescent="0.25">
      <c r="A3" s="28" t="s">
        <v>148</v>
      </c>
      <c r="B3" s="55" t="s">
        <v>175</v>
      </c>
      <c r="C3" s="51">
        <v>0</v>
      </c>
      <c r="D3" s="52">
        <v>0</v>
      </c>
      <c r="E3" s="51">
        <v>0</v>
      </c>
      <c r="F3" s="52">
        <v>0</v>
      </c>
      <c r="G3" s="51">
        <v>0</v>
      </c>
      <c r="H3" s="52">
        <v>0</v>
      </c>
      <c r="I3" s="51">
        <v>53.5</v>
      </c>
      <c r="J3" s="52">
        <v>49.444444444444443</v>
      </c>
      <c r="K3" s="51">
        <v>62.016666666666666</v>
      </c>
      <c r="L3" s="52">
        <v>83.055555555555557</v>
      </c>
      <c r="M3" s="51">
        <v>43.011111111111113</v>
      </c>
      <c r="N3" s="52">
        <v>57.016666666666666</v>
      </c>
      <c r="O3" s="53">
        <v>43.755555555555553</v>
      </c>
      <c r="P3" s="4">
        <v>0.73333333333333328</v>
      </c>
      <c r="Q3" s="21">
        <v>76.7</v>
      </c>
      <c r="R3" s="13">
        <f t="shared" ref="R3:R66" si="0">SUM(C3:P3)</f>
        <v>392.5333333333333</v>
      </c>
      <c r="S3" s="1"/>
    </row>
    <row r="4" spans="1:19" s="1" customFormat="1" ht="15.75" x14ac:dyDescent="0.25">
      <c r="A4" s="28" t="s">
        <v>76</v>
      </c>
      <c r="B4" s="55" t="s">
        <v>175</v>
      </c>
      <c r="C4" s="51">
        <v>137.45555555555555</v>
      </c>
      <c r="D4" s="52">
        <v>133.58333333333334</v>
      </c>
      <c r="E4" s="51">
        <v>134.91666666666666</v>
      </c>
      <c r="F4" s="52">
        <v>126.68888888888888</v>
      </c>
      <c r="G4" s="51">
        <v>108.65555555555555</v>
      </c>
      <c r="H4" s="52">
        <v>139.17777777777778</v>
      </c>
      <c r="I4" s="51">
        <v>129.77222222222221</v>
      </c>
      <c r="J4" s="52">
        <v>144.9</v>
      </c>
      <c r="K4" s="51">
        <v>151.48888888888888</v>
      </c>
      <c r="L4" s="52">
        <v>137.28333333333333</v>
      </c>
      <c r="M4" s="51">
        <v>148.91666666666666</v>
      </c>
      <c r="N4" s="52">
        <v>121.82777777777778</v>
      </c>
      <c r="O4" s="53">
        <v>132.6611111111111</v>
      </c>
      <c r="P4" s="4">
        <v>5.6444444444444448</v>
      </c>
      <c r="Q4" s="21">
        <v>249.11666666666667</v>
      </c>
      <c r="R4" s="13">
        <f>SUM(C4:P4)</f>
        <v>1752.9722222222222</v>
      </c>
    </row>
    <row r="5" spans="1:19" s="1" customFormat="1" ht="15.75" x14ac:dyDescent="0.25">
      <c r="A5" s="28" t="s">
        <v>47</v>
      </c>
      <c r="B5" s="55" t="s">
        <v>175</v>
      </c>
      <c r="C5" s="51">
        <v>479.62777777777774</v>
      </c>
      <c r="D5" s="52">
        <v>519.77222222222213</v>
      </c>
      <c r="E5" s="51">
        <v>515.54999999999995</v>
      </c>
      <c r="F5" s="52">
        <v>488.6055555555555</v>
      </c>
      <c r="G5" s="51">
        <v>535.36666666666667</v>
      </c>
      <c r="H5" s="52">
        <v>511.62777777777785</v>
      </c>
      <c r="I5" s="51">
        <v>522.85</v>
      </c>
      <c r="J5" s="52">
        <v>482.58333333333337</v>
      </c>
      <c r="K5" s="51">
        <v>435.20555555555558</v>
      </c>
      <c r="L5" s="52">
        <v>301.42777777777781</v>
      </c>
      <c r="M5" s="51">
        <v>195.29444444444445</v>
      </c>
      <c r="N5" s="52">
        <v>156.44444444444446</v>
      </c>
      <c r="O5" s="53">
        <v>118.54444444444445</v>
      </c>
      <c r="P5" s="4">
        <v>29.366666666666667</v>
      </c>
      <c r="Q5" s="21">
        <v>468.99999999999994</v>
      </c>
      <c r="R5" s="13">
        <f t="shared" si="0"/>
        <v>5292.2666666666673</v>
      </c>
    </row>
    <row r="6" spans="1:19" ht="15.75" x14ac:dyDescent="0.25">
      <c r="A6" s="28" t="s">
        <v>134</v>
      </c>
      <c r="B6" s="55" t="s">
        <v>175</v>
      </c>
      <c r="C6" s="51">
        <v>268.06666666666666</v>
      </c>
      <c r="D6" s="52">
        <v>295.53333333333336</v>
      </c>
      <c r="E6" s="51">
        <v>269.08888888888885</v>
      </c>
      <c r="F6" s="52">
        <v>271.27222222222224</v>
      </c>
      <c r="G6" s="51">
        <v>240.88888888888889</v>
      </c>
      <c r="H6" s="52">
        <v>257.87777777777779</v>
      </c>
      <c r="I6" s="51">
        <v>240.57222222222219</v>
      </c>
      <c r="J6" s="52">
        <v>178.49444444444444</v>
      </c>
      <c r="K6" s="51">
        <v>180.23888888888888</v>
      </c>
      <c r="L6" s="52">
        <v>113.62222222222223</v>
      </c>
      <c r="M6" s="51">
        <v>0</v>
      </c>
      <c r="N6" s="52">
        <v>0</v>
      </c>
      <c r="O6" s="53">
        <v>0</v>
      </c>
      <c r="P6" s="4">
        <v>22.155555555555555</v>
      </c>
      <c r="Q6" s="21">
        <v>308.05555555555554</v>
      </c>
      <c r="R6" s="13">
        <f t="shared" si="0"/>
        <v>2337.8111111111116</v>
      </c>
      <c r="S6" s="1"/>
    </row>
    <row r="7" spans="1:19" ht="15.75" x14ac:dyDescent="0.25">
      <c r="A7" s="28" t="s">
        <v>144</v>
      </c>
      <c r="B7" s="55" t="s">
        <v>175</v>
      </c>
      <c r="C7" s="51">
        <v>69.233333333333334</v>
      </c>
      <c r="D7" s="52">
        <v>64.833333333333329</v>
      </c>
      <c r="E7" s="51">
        <v>62.75</v>
      </c>
      <c r="F7" s="52">
        <v>66.75555555555556</v>
      </c>
      <c r="G7" s="51">
        <v>56.416666666666664</v>
      </c>
      <c r="H7" s="52">
        <v>64.338888888888889</v>
      </c>
      <c r="I7" s="51">
        <v>64.916666666666671</v>
      </c>
      <c r="J7" s="52">
        <v>61.911111111111111</v>
      </c>
      <c r="K7" s="51">
        <v>41.427777777777777</v>
      </c>
      <c r="L7" s="52">
        <v>27.81111111111111</v>
      </c>
      <c r="M7" s="51">
        <v>20.927777777777777</v>
      </c>
      <c r="N7" s="52">
        <v>18.194444444444443</v>
      </c>
      <c r="O7" s="53">
        <v>20.433333333333334</v>
      </c>
      <c r="P7" s="4">
        <v>2</v>
      </c>
      <c r="Q7" s="21">
        <v>107.59444444444445</v>
      </c>
      <c r="R7" s="13">
        <f t="shared" si="0"/>
        <v>641.95000000000005</v>
      </c>
      <c r="S7" s="1"/>
    </row>
    <row r="8" spans="1:19" ht="15.75" x14ac:dyDescent="0.25">
      <c r="A8" s="28" t="s">
        <v>149</v>
      </c>
      <c r="B8" s="55" t="s">
        <v>175</v>
      </c>
      <c r="C8" s="51">
        <v>108.15555555555555</v>
      </c>
      <c r="D8" s="52">
        <v>125.81666666666666</v>
      </c>
      <c r="E8" s="51">
        <v>109.12777777777778</v>
      </c>
      <c r="F8" s="52">
        <v>105.06666666666666</v>
      </c>
      <c r="G8" s="51">
        <v>89.588888888888889</v>
      </c>
      <c r="H8" s="52">
        <v>99.822222222222223</v>
      </c>
      <c r="I8" s="51">
        <v>90.61666666666666</v>
      </c>
      <c r="J8" s="52">
        <v>26.894444444444446</v>
      </c>
      <c r="K8" s="51">
        <v>29.75</v>
      </c>
      <c r="L8" s="52">
        <v>0</v>
      </c>
      <c r="M8" s="51">
        <v>0</v>
      </c>
      <c r="N8" s="52">
        <v>0</v>
      </c>
      <c r="O8" s="53">
        <v>0</v>
      </c>
      <c r="P8" s="4">
        <v>5.3166666666666664</v>
      </c>
      <c r="Q8" s="21">
        <v>95.577777777777783</v>
      </c>
      <c r="R8" s="13">
        <f t="shared" si="0"/>
        <v>790.15555555555568</v>
      </c>
      <c r="S8" s="1"/>
    </row>
    <row r="9" spans="1:19" ht="15.75" x14ac:dyDescent="0.25">
      <c r="A9" s="28" t="s">
        <v>114</v>
      </c>
      <c r="B9" s="55" t="s">
        <v>175</v>
      </c>
      <c r="C9" s="51">
        <v>19.072222222222223</v>
      </c>
      <c r="D9" s="52">
        <v>20.772222222222222</v>
      </c>
      <c r="E9" s="51">
        <v>19</v>
      </c>
      <c r="F9" s="52">
        <v>16.361111111111111</v>
      </c>
      <c r="G9" s="51">
        <v>19.138888888888889</v>
      </c>
      <c r="H9" s="52">
        <v>16.666666666666668</v>
      </c>
      <c r="I9" s="51">
        <v>21</v>
      </c>
      <c r="J9" s="52">
        <v>18.422222222222221</v>
      </c>
      <c r="K9" s="51">
        <v>17.894444444444446</v>
      </c>
      <c r="L9" s="52">
        <v>0</v>
      </c>
      <c r="M9" s="51">
        <v>0</v>
      </c>
      <c r="N9" s="52">
        <v>0</v>
      </c>
      <c r="O9" s="53">
        <v>0</v>
      </c>
      <c r="P9" s="4">
        <v>2</v>
      </c>
      <c r="Q9" s="21">
        <v>26.1</v>
      </c>
      <c r="R9" s="13">
        <f t="shared" si="0"/>
        <v>170.32777777777778</v>
      </c>
      <c r="S9" s="1"/>
    </row>
    <row r="10" spans="1:19" ht="15.75" x14ac:dyDescent="0.25">
      <c r="A10" s="28" t="s">
        <v>72</v>
      </c>
      <c r="B10" s="55" t="s">
        <v>175</v>
      </c>
      <c r="C10" s="51">
        <v>0</v>
      </c>
      <c r="D10" s="52">
        <v>0</v>
      </c>
      <c r="E10" s="51">
        <v>0</v>
      </c>
      <c r="F10" s="52">
        <v>0</v>
      </c>
      <c r="G10" s="51">
        <v>0</v>
      </c>
      <c r="H10" s="52">
        <v>0</v>
      </c>
      <c r="I10" s="51">
        <v>47.294444444444444</v>
      </c>
      <c r="J10" s="52">
        <v>64.438888888888883</v>
      </c>
      <c r="K10" s="51">
        <v>47.338888888888889</v>
      </c>
      <c r="L10" s="52">
        <v>58.111111111111114</v>
      </c>
      <c r="M10" s="51">
        <v>46.222222222222221</v>
      </c>
      <c r="N10" s="52">
        <v>21.472222222222221</v>
      </c>
      <c r="O10" s="53">
        <v>20.544444444444444</v>
      </c>
      <c r="P10" s="4">
        <v>0</v>
      </c>
      <c r="Q10" s="21">
        <v>42.105555555555554</v>
      </c>
      <c r="R10" s="13">
        <f t="shared" si="0"/>
        <v>305.42222222222216</v>
      </c>
      <c r="S10" s="1"/>
    </row>
    <row r="11" spans="1:19" s="1" customFormat="1" ht="15.75" x14ac:dyDescent="0.25">
      <c r="A11" s="28" t="s">
        <v>150</v>
      </c>
      <c r="B11" s="55" t="s">
        <v>175</v>
      </c>
      <c r="C11" s="51">
        <v>53.87777777777778</v>
      </c>
      <c r="D11" s="52">
        <v>56.733333333333334</v>
      </c>
      <c r="E11" s="51">
        <v>60.583333333333336</v>
      </c>
      <c r="F11" s="52">
        <v>54.866666666666667</v>
      </c>
      <c r="G11" s="51">
        <v>69.327777777777783</v>
      </c>
      <c r="H11" s="52">
        <v>61.805555555555557</v>
      </c>
      <c r="I11" s="51">
        <v>67.422222222222217</v>
      </c>
      <c r="J11" s="52">
        <v>71.316666666666663</v>
      </c>
      <c r="K11" s="51">
        <v>54.083333333333336</v>
      </c>
      <c r="L11" s="52">
        <v>0</v>
      </c>
      <c r="M11" s="51">
        <v>0</v>
      </c>
      <c r="N11" s="52">
        <v>0</v>
      </c>
      <c r="O11" s="53">
        <v>0</v>
      </c>
      <c r="P11" s="4">
        <v>10.388888888888889</v>
      </c>
      <c r="Q11" s="21">
        <v>101.28888888888889</v>
      </c>
      <c r="R11" s="13">
        <f t="shared" si="0"/>
        <v>560.40555555555557</v>
      </c>
    </row>
    <row r="12" spans="1:19" ht="15.75" x14ac:dyDescent="0.25">
      <c r="A12" s="28" t="s">
        <v>116</v>
      </c>
      <c r="B12" s="55" t="s">
        <v>175</v>
      </c>
      <c r="C12" s="51">
        <v>87.522222222222226</v>
      </c>
      <c r="D12" s="52">
        <v>95.938888888888883</v>
      </c>
      <c r="E12" s="51">
        <v>89.972222222222229</v>
      </c>
      <c r="F12" s="52">
        <v>107.56111111111112</v>
      </c>
      <c r="G12" s="51">
        <v>87.838888888888889</v>
      </c>
      <c r="H12" s="52">
        <v>74.988888888888894</v>
      </c>
      <c r="I12" s="51">
        <v>72.777777777777771</v>
      </c>
      <c r="J12" s="52">
        <v>13.1</v>
      </c>
      <c r="K12" s="51">
        <v>12.877777777777778</v>
      </c>
      <c r="L12" s="52">
        <v>0</v>
      </c>
      <c r="M12" s="51">
        <v>0</v>
      </c>
      <c r="N12" s="52">
        <v>0</v>
      </c>
      <c r="O12" s="53">
        <v>0</v>
      </c>
      <c r="P12" s="4">
        <v>1.3444444444444446</v>
      </c>
      <c r="Q12" s="21">
        <v>40.788888888888891</v>
      </c>
      <c r="R12" s="13">
        <f t="shared" si="0"/>
        <v>643.92222222222233</v>
      </c>
      <c r="S12" s="1"/>
    </row>
    <row r="13" spans="1:19" ht="15.75" x14ac:dyDescent="0.25">
      <c r="A13" s="28" t="s">
        <v>94</v>
      </c>
      <c r="B13" s="55" t="s">
        <v>175</v>
      </c>
      <c r="C13" s="51">
        <v>80.00555555555556</v>
      </c>
      <c r="D13" s="52">
        <v>78</v>
      </c>
      <c r="E13" s="51">
        <v>77.138888888888886</v>
      </c>
      <c r="F13" s="52">
        <v>78</v>
      </c>
      <c r="G13" s="51">
        <v>76.927777777777777</v>
      </c>
      <c r="H13" s="52">
        <v>77.5</v>
      </c>
      <c r="I13" s="51">
        <v>44.68888888888889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3">
        <v>0</v>
      </c>
      <c r="P13" s="4">
        <v>1</v>
      </c>
      <c r="Q13" s="21">
        <v>42.87777777777778</v>
      </c>
      <c r="R13" s="13">
        <f t="shared" si="0"/>
        <v>513.26111111111106</v>
      </c>
      <c r="S13" s="1"/>
    </row>
    <row r="14" spans="1:19" s="1" customFormat="1" ht="15.75" x14ac:dyDescent="0.25">
      <c r="A14" s="28" t="s">
        <v>176</v>
      </c>
      <c r="B14" s="55" t="s">
        <v>175</v>
      </c>
      <c r="C14" s="51">
        <v>0</v>
      </c>
      <c r="D14" s="52">
        <v>0</v>
      </c>
      <c r="E14" s="51">
        <v>0</v>
      </c>
      <c r="F14" s="52">
        <v>0</v>
      </c>
      <c r="G14" s="51">
        <v>0</v>
      </c>
      <c r="H14" s="52">
        <v>0</v>
      </c>
      <c r="I14" s="51">
        <v>40.93888888888889</v>
      </c>
      <c r="J14" s="52">
        <v>42.955555555555556</v>
      </c>
      <c r="K14" s="51">
        <v>38.916666666666664</v>
      </c>
      <c r="L14" s="52">
        <v>30.011111111111113</v>
      </c>
      <c r="M14" s="51">
        <v>17.033333333333335</v>
      </c>
      <c r="N14" s="52">
        <v>10.5</v>
      </c>
      <c r="O14" s="53">
        <v>8.4166666666666661</v>
      </c>
      <c r="P14" s="4">
        <v>0</v>
      </c>
      <c r="Q14" s="21">
        <v>21.238888888888887</v>
      </c>
      <c r="R14" s="13">
        <f t="shared" si="0"/>
        <v>188.77222222222221</v>
      </c>
    </row>
    <row r="15" spans="1:19" ht="15.75" x14ac:dyDescent="0.25">
      <c r="A15" s="28" t="s">
        <v>87</v>
      </c>
      <c r="B15" s="55" t="s">
        <v>175</v>
      </c>
      <c r="C15" s="51">
        <v>77.111111111111114</v>
      </c>
      <c r="D15" s="52">
        <v>77.283333333333331</v>
      </c>
      <c r="E15" s="51">
        <v>79.194444444444443</v>
      </c>
      <c r="F15" s="52">
        <v>78.138888888888886</v>
      </c>
      <c r="G15" s="51">
        <v>74.716666666666669</v>
      </c>
      <c r="H15" s="52">
        <v>75.405555555555551</v>
      </c>
      <c r="I15" s="51">
        <v>51.133333333333333</v>
      </c>
      <c r="J15" s="52">
        <v>46.18888888888889</v>
      </c>
      <c r="K15" s="51">
        <v>59.272222222222226</v>
      </c>
      <c r="L15" s="52">
        <v>0</v>
      </c>
      <c r="M15" s="51">
        <v>0</v>
      </c>
      <c r="N15" s="52">
        <v>0</v>
      </c>
      <c r="O15" s="53">
        <v>0</v>
      </c>
      <c r="P15" s="4">
        <v>2.3666666666666667</v>
      </c>
      <c r="Q15" s="21">
        <v>71.805555555555557</v>
      </c>
      <c r="R15" s="13">
        <f t="shared" si="0"/>
        <v>620.81111111111113</v>
      </c>
      <c r="S15" s="1"/>
    </row>
    <row r="16" spans="1:19" ht="15.75" x14ac:dyDescent="0.25">
      <c r="A16" s="28" t="s">
        <v>52</v>
      </c>
      <c r="B16" s="55" t="s">
        <v>175</v>
      </c>
      <c r="C16" s="51">
        <v>0</v>
      </c>
      <c r="D16" s="52">
        <v>0</v>
      </c>
      <c r="E16" s="51">
        <v>0</v>
      </c>
      <c r="F16" s="52">
        <v>0</v>
      </c>
      <c r="G16" s="51">
        <v>0</v>
      </c>
      <c r="H16" s="52">
        <v>0</v>
      </c>
      <c r="I16" s="51">
        <v>0</v>
      </c>
      <c r="J16" s="52">
        <v>17.372222222222224</v>
      </c>
      <c r="K16" s="51">
        <v>29.861111111111111</v>
      </c>
      <c r="L16" s="52">
        <v>26.7</v>
      </c>
      <c r="M16" s="51">
        <v>30.111111111111111</v>
      </c>
      <c r="N16" s="52">
        <v>21.183333333333334</v>
      </c>
      <c r="O16" s="53">
        <v>15.633333333333333</v>
      </c>
      <c r="P16" s="4">
        <v>4.0055555555555555</v>
      </c>
      <c r="Q16" s="21">
        <v>28.105555555555554</v>
      </c>
      <c r="R16" s="13">
        <f t="shared" si="0"/>
        <v>144.86666666666667</v>
      </c>
      <c r="S16" s="1"/>
    </row>
    <row r="17" spans="1:19" ht="15.75" x14ac:dyDescent="0.25">
      <c r="A17" s="28" t="s">
        <v>97</v>
      </c>
      <c r="B17" s="55" t="s">
        <v>175</v>
      </c>
      <c r="C17" s="51">
        <v>76.849999999999994</v>
      </c>
      <c r="D17" s="52">
        <v>45.794444444444444</v>
      </c>
      <c r="E17" s="51">
        <v>42.444444444444443</v>
      </c>
      <c r="F17" s="52">
        <v>36.244444444444447</v>
      </c>
      <c r="G17" s="51">
        <v>46.788888888888891</v>
      </c>
      <c r="H17" s="52">
        <v>37.644444444444446</v>
      </c>
      <c r="I17" s="51">
        <v>23.43888888888889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3">
        <v>0</v>
      </c>
      <c r="P17" s="4">
        <v>2</v>
      </c>
      <c r="Q17" s="21">
        <v>47.594444444444441</v>
      </c>
      <c r="R17" s="13">
        <f t="shared" si="0"/>
        <v>311.20555555555552</v>
      </c>
      <c r="S17" s="1"/>
    </row>
    <row r="18" spans="1:19" ht="15.75" x14ac:dyDescent="0.25">
      <c r="A18" s="28" t="s">
        <v>63</v>
      </c>
      <c r="B18" s="55" t="s">
        <v>175</v>
      </c>
      <c r="C18" s="51">
        <v>103.37777777777778</v>
      </c>
      <c r="D18" s="52">
        <v>125.52777777777777</v>
      </c>
      <c r="E18" s="51">
        <v>104.46111111111111</v>
      </c>
      <c r="F18" s="52">
        <v>115.38888888888889</v>
      </c>
      <c r="G18" s="51">
        <v>106.46666666666667</v>
      </c>
      <c r="H18" s="52">
        <v>104.57222222222222</v>
      </c>
      <c r="I18" s="51">
        <v>87.105555555555554</v>
      </c>
      <c r="J18" s="52">
        <v>95.62777777777778</v>
      </c>
      <c r="K18" s="51">
        <v>89.205555555555549</v>
      </c>
      <c r="L18" s="52">
        <v>103.48888888888889</v>
      </c>
      <c r="M18" s="51">
        <v>78.455555555555549</v>
      </c>
      <c r="N18" s="52">
        <v>73.961111111111109</v>
      </c>
      <c r="O18" s="53">
        <v>67.894444444444446</v>
      </c>
      <c r="P18" s="4">
        <v>10.183333333333334</v>
      </c>
      <c r="Q18" s="21">
        <v>170.18333333333334</v>
      </c>
      <c r="R18" s="13">
        <f t="shared" si="0"/>
        <v>1265.7166666666665</v>
      </c>
      <c r="S18" s="1"/>
    </row>
    <row r="19" spans="1:19" ht="15.75" x14ac:dyDescent="0.25">
      <c r="A19" s="28" t="s">
        <v>135</v>
      </c>
      <c r="B19" s="55" t="s">
        <v>175</v>
      </c>
      <c r="C19" s="51">
        <v>45.18888888888889</v>
      </c>
      <c r="D19" s="52">
        <v>43.855555555555554</v>
      </c>
      <c r="E19" s="51">
        <v>34.75</v>
      </c>
      <c r="F19" s="52">
        <v>34.733333333333334</v>
      </c>
      <c r="G19" s="51">
        <v>30.005555555555556</v>
      </c>
      <c r="H19" s="52">
        <v>36.25</v>
      </c>
      <c r="I19" s="51">
        <v>21.861111111111111</v>
      </c>
      <c r="J19" s="52">
        <v>23.477777777777778</v>
      </c>
      <c r="K19" s="51">
        <v>0</v>
      </c>
      <c r="L19" s="52">
        <v>0</v>
      </c>
      <c r="M19" s="51">
        <v>0</v>
      </c>
      <c r="N19" s="52">
        <v>0</v>
      </c>
      <c r="O19" s="53">
        <v>0</v>
      </c>
      <c r="P19" s="4">
        <v>0</v>
      </c>
      <c r="Q19" s="21">
        <v>52.922222222222224</v>
      </c>
      <c r="R19" s="13">
        <f t="shared" si="0"/>
        <v>270.12222222222221</v>
      </c>
      <c r="S19" s="1"/>
    </row>
    <row r="20" spans="1:19" ht="15.75" x14ac:dyDescent="0.25">
      <c r="A20" s="28" t="s">
        <v>98</v>
      </c>
      <c r="B20" s="55" t="s">
        <v>175</v>
      </c>
      <c r="C20" s="51">
        <v>55.866666666666667</v>
      </c>
      <c r="D20" s="52">
        <v>49.533333333333331</v>
      </c>
      <c r="E20" s="51">
        <v>67.516666666666666</v>
      </c>
      <c r="F20" s="52">
        <v>54.883333333333333</v>
      </c>
      <c r="G20" s="51">
        <v>51.105555555555554</v>
      </c>
      <c r="H20" s="52">
        <v>54.777777777777779</v>
      </c>
      <c r="I20" s="51">
        <v>50.15</v>
      </c>
      <c r="J20" s="52">
        <v>44.988888888888887</v>
      </c>
      <c r="K20" s="51">
        <v>42.56111111111111</v>
      </c>
      <c r="L20" s="52">
        <v>0</v>
      </c>
      <c r="M20" s="51">
        <v>0</v>
      </c>
      <c r="N20" s="52">
        <v>0</v>
      </c>
      <c r="O20" s="53">
        <v>0</v>
      </c>
      <c r="P20" s="4">
        <v>0</v>
      </c>
      <c r="Q20" s="21">
        <v>48.805555555555557</v>
      </c>
      <c r="R20" s="13">
        <f t="shared" si="0"/>
        <v>471.38333333333333</v>
      </c>
      <c r="S20" s="1"/>
    </row>
    <row r="21" spans="1:19" ht="15.75" x14ac:dyDescent="0.25">
      <c r="A21" s="28" t="s">
        <v>108</v>
      </c>
      <c r="B21" s="55" t="s">
        <v>175</v>
      </c>
      <c r="C21" s="51">
        <v>96.388888888888886</v>
      </c>
      <c r="D21" s="52">
        <v>99.661111111111111</v>
      </c>
      <c r="E21" s="51">
        <v>104.01111111111111</v>
      </c>
      <c r="F21" s="52">
        <v>101.79444444444445</v>
      </c>
      <c r="G21" s="51">
        <v>103.45555555555555</v>
      </c>
      <c r="H21" s="52">
        <v>102.35555555555555</v>
      </c>
      <c r="I21" s="51">
        <v>104.41111111111111</v>
      </c>
      <c r="J21" s="52">
        <v>105.8</v>
      </c>
      <c r="K21" s="51">
        <v>99.172222222222217</v>
      </c>
      <c r="L21" s="52">
        <v>72.38333333333334</v>
      </c>
      <c r="M21" s="51">
        <v>0</v>
      </c>
      <c r="N21" s="52">
        <v>0</v>
      </c>
      <c r="O21" s="53">
        <v>0</v>
      </c>
      <c r="P21" s="4">
        <v>8.1166666666666671</v>
      </c>
      <c r="Q21" s="21">
        <v>153.69444444444446</v>
      </c>
      <c r="R21" s="13">
        <f t="shared" si="0"/>
        <v>997.55000000000007</v>
      </c>
      <c r="S21" s="1"/>
    </row>
    <row r="22" spans="1:19" ht="15.75" x14ac:dyDescent="0.25">
      <c r="A22" s="28" t="s">
        <v>68</v>
      </c>
      <c r="B22" s="55" t="s">
        <v>175</v>
      </c>
      <c r="C22" s="51">
        <v>0</v>
      </c>
      <c r="D22" s="52">
        <v>0</v>
      </c>
      <c r="E22" s="51">
        <v>0</v>
      </c>
      <c r="F22" s="52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50.538888888888891</v>
      </c>
      <c r="M22" s="51">
        <v>78.772222222222226</v>
      </c>
      <c r="N22" s="52">
        <v>96.74444444444444</v>
      </c>
      <c r="O22" s="53">
        <v>77.472222222222229</v>
      </c>
      <c r="P22" s="4">
        <v>3.161111111111111</v>
      </c>
      <c r="Q22" s="21">
        <v>62.916666666666664</v>
      </c>
      <c r="R22" s="13">
        <f t="shared" si="0"/>
        <v>306.68888888888893</v>
      </c>
      <c r="S22" s="1"/>
    </row>
    <row r="23" spans="1:19" ht="15.75" x14ac:dyDescent="0.25">
      <c r="A23" s="28" t="s">
        <v>99</v>
      </c>
      <c r="B23" s="55" t="s">
        <v>175</v>
      </c>
      <c r="C23" s="51">
        <v>47.944444444444443</v>
      </c>
      <c r="D23" s="52">
        <v>47.972222222222221</v>
      </c>
      <c r="E23" s="51">
        <v>49.9</v>
      </c>
      <c r="F23" s="52">
        <v>49.31666666666667</v>
      </c>
      <c r="G23" s="51">
        <v>50.93333333333333</v>
      </c>
      <c r="H23" s="52">
        <v>53.088888888888889</v>
      </c>
      <c r="I23" s="51">
        <v>53.68888888888889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3">
        <v>0</v>
      </c>
      <c r="P23" s="4">
        <v>5.427777777777778</v>
      </c>
      <c r="Q23" s="21">
        <v>51.305555555555557</v>
      </c>
      <c r="R23" s="13">
        <f t="shared" si="0"/>
        <v>358.27222222222224</v>
      </c>
      <c r="S23" s="1"/>
    </row>
    <row r="24" spans="1:19" ht="15.75" x14ac:dyDescent="0.25">
      <c r="A24" s="28" t="s">
        <v>121</v>
      </c>
      <c r="B24" s="55" t="s">
        <v>175</v>
      </c>
      <c r="C24" s="51">
        <v>66.466666666666669</v>
      </c>
      <c r="D24" s="52">
        <v>53.105555555555554</v>
      </c>
      <c r="E24" s="51">
        <v>46.405555555555559</v>
      </c>
      <c r="F24" s="52">
        <v>50.694444444444443</v>
      </c>
      <c r="G24" s="51">
        <v>38.327777777777776</v>
      </c>
      <c r="H24" s="52">
        <v>45.405555555555559</v>
      </c>
      <c r="I24" s="51">
        <v>30.233333333333334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3">
        <v>0</v>
      </c>
      <c r="P24" s="4">
        <v>4.9000000000000004</v>
      </c>
      <c r="Q24" s="21">
        <v>48.666666666666664</v>
      </c>
      <c r="R24" s="13">
        <f t="shared" si="0"/>
        <v>335.53888888888889</v>
      </c>
      <c r="S24" s="1"/>
    </row>
    <row r="25" spans="1:19" ht="15.75" x14ac:dyDescent="0.25">
      <c r="A25" s="28" t="s">
        <v>80</v>
      </c>
      <c r="B25" s="55" t="s">
        <v>175</v>
      </c>
      <c r="C25" s="51">
        <v>120.20555555555555</v>
      </c>
      <c r="D25" s="52">
        <v>127.60555555555555</v>
      </c>
      <c r="E25" s="51">
        <v>124.43888888888888</v>
      </c>
      <c r="F25" s="52">
        <v>119.75</v>
      </c>
      <c r="G25" s="51">
        <v>121.61111111111111</v>
      </c>
      <c r="H25" s="52">
        <v>119.75555555555556</v>
      </c>
      <c r="I25" s="51">
        <v>111.1888888888889</v>
      </c>
      <c r="J25" s="52">
        <v>99.37777777777778</v>
      </c>
      <c r="K25" s="51">
        <v>94.438888888888897</v>
      </c>
      <c r="L25" s="52">
        <v>0</v>
      </c>
      <c r="M25" s="51">
        <v>0</v>
      </c>
      <c r="N25" s="52">
        <v>0</v>
      </c>
      <c r="O25" s="53">
        <v>0</v>
      </c>
      <c r="P25" s="4">
        <v>9.1944444444444446</v>
      </c>
      <c r="Q25" s="21">
        <v>113.97222222222223</v>
      </c>
      <c r="R25" s="13">
        <f t="shared" si="0"/>
        <v>1047.5666666666666</v>
      </c>
      <c r="S25" s="1"/>
    </row>
    <row r="26" spans="1:19" ht="15.75" x14ac:dyDescent="0.25">
      <c r="A26" s="28" t="s">
        <v>127</v>
      </c>
      <c r="B26" s="55" t="s">
        <v>175</v>
      </c>
      <c r="C26" s="51">
        <v>83.95</v>
      </c>
      <c r="D26" s="52">
        <v>80.022222222222226</v>
      </c>
      <c r="E26" s="51">
        <v>81.388888888888886</v>
      </c>
      <c r="F26" s="52">
        <v>81.63333333333334</v>
      </c>
      <c r="G26" s="51">
        <v>80.938888888888883</v>
      </c>
      <c r="H26" s="52">
        <v>63.694444444444443</v>
      </c>
      <c r="I26" s="51">
        <v>61.12222222222222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3">
        <v>0</v>
      </c>
      <c r="P26" s="4">
        <v>0.66666666666666663</v>
      </c>
      <c r="Q26" s="21">
        <v>47.755555555555553</v>
      </c>
      <c r="R26" s="13">
        <f t="shared" si="0"/>
        <v>533.41666666666663</v>
      </c>
      <c r="S26" s="1"/>
    </row>
    <row r="27" spans="1:19" ht="15.75" x14ac:dyDescent="0.25">
      <c r="A27" s="28" t="s">
        <v>109</v>
      </c>
      <c r="B27" s="55" t="s">
        <v>175</v>
      </c>
      <c r="C27" s="51">
        <v>157.05555555555554</v>
      </c>
      <c r="D27" s="52">
        <v>141.28888888888889</v>
      </c>
      <c r="E27" s="51">
        <v>121.16111111111111</v>
      </c>
      <c r="F27" s="52">
        <v>141.69444444444446</v>
      </c>
      <c r="G27" s="51">
        <v>140.28888888888889</v>
      </c>
      <c r="H27" s="52">
        <v>125.50555555555556</v>
      </c>
      <c r="I27" s="51">
        <v>148.30000000000001</v>
      </c>
      <c r="J27" s="52">
        <v>170.65</v>
      </c>
      <c r="K27" s="51">
        <v>133.78333333333333</v>
      </c>
      <c r="L27" s="52">
        <v>0</v>
      </c>
      <c r="M27" s="51">
        <v>0</v>
      </c>
      <c r="N27" s="52">
        <v>0</v>
      </c>
      <c r="O27" s="53">
        <v>0</v>
      </c>
      <c r="P27" s="4">
        <v>21.755555555555556</v>
      </c>
      <c r="Q27" s="21">
        <v>169.52222222222221</v>
      </c>
      <c r="R27" s="13">
        <f t="shared" si="0"/>
        <v>1301.4833333333333</v>
      </c>
      <c r="S27" s="1"/>
    </row>
    <row r="28" spans="1:19" ht="15.75" x14ac:dyDescent="0.25">
      <c r="A28" s="28" t="s">
        <v>60</v>
      </c>
      <c r="B28" s="55" t="s">
        <v>175</v>
      </c>
      <c r="C28" s="51">
        <v>0</v>
      </c>
      <c r="D28" s="52">
        <v>0</v>
      </c>
      <c r="E28" s="51">
        <v>0</v>
      </c>
      <c r="F28" s="52"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34.866666666666667</v>
      </c>
      <c r="M28" s="51">
        <v>49.65</v>
      </c>
      <c r="N28" s="52">
        <v>88.766666666666666</v>
      </c>
      <c r="O28" s="53">
        <v>82.655555555555551</v>
      </c>
      <c r="P28" s="4">
        <v>0</v>
      </c>
      <c r="Q28" s="21">
        <v>57.494444444444447</v>
      </c>
      <c r="R28" s="13">
        <f t="shared" si="0"/>
        <v>255.93888888888887</v>
      </c>
      <c r="S28" s="1"/>
    </row>
    <row r="29" spans="1:19" ht="15.75" x14ac:dyDescent="0.25">
      <c r="A29" s="28" t="s">
        <v>146</v>
      </c>
      <c r="B29" s="55" t="s">
        <v>175</v>
      </c>
      <c r="C29" s="51">
        <v>82.922222222222217</v>
      </c>
      <c r="D29" s="52">
        <v>105.95</v>
      </c>
      <c r="E29" s="51">
        <v>96.25</v>
      </c>
      <c r="F29" s="52">
        <v>78.24444444444444</v>
      </c>
      <c r="G29" s="51">
        <v>82.277777777777771</v>
      </c>
      <c r="H29" s="52">
        <v>54.761111111111113</v>
      </c>
      <c r="I29" s="51">
        <v>59.2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3">
        <v>0</v>
      </c>
      <c r="P29" s="4">
        <v>4.2166666666666668</v>
      </c>
      <c r="Q29" s="21">
        <v>84.272222222222226</v>
      </c>
      <c r="R29" s="13">
        <f t="shared" si="0"/>
        <v>563.82222222222231</v>
      </c>
      <c r="S29" s="1"/>
    </row>
    <row r="30" spans="1:19" ht="15.75" x14ac:dyDescent="0.25">
      <c r="A30" s="28" t="s">
        <v>49</v>
      </c>
      <c r="B30" s="55" t="s">
        <v>175</v>
      </c>
      <c r="C30" s="51">
        <v>248.92222222222222</v>
      </c>
      <c r="D30" s="52">
        <v>237.85000000000002</v>
      </c>
      <c r="E30" s="51">
        <v>202.92222222222222</v>
      </c>
      <c r="F30" s="52">
        <v>197.36666666666667</v>
      </c>
      <c r="G30" s="51">
        <v>180.76666666666665</v>
      </c>
      <c r="H30" s="52">
        <v>160.21111111111111</v>
      </c>
      <c r="I30" s="51">
        <v>139.86666666666667</v>
      </c>
      <c r="J30" s="52">
        <v>153.52777777777777</v>
      </c>
      <c r="K30" s="51">
        <v>132.27777777777777</v>
      </c>
      <c r="L30" s="52">
        <v>73.338888888888889</v>
      </c>
      <c r="M30" s="51">
        <v>59.527777777777779</v>
      </c>
      <c r="N30" s="52">
        <v>37.577777777777776</v>
      </c>
      <c r="O30" s="53">
        <v>36.533333333333331</v>
      </c>
      <c r="P30" s="4">
        <v>4.8499999999999996</v>
      </c>
      <c r="Q30" s="21">
        <v>188.29999999999998</v>
      </c>
      <c r="R30" s="13">
        <f t="shared" si="0"/>
        <v>1865.538888888889</v>
      </c>
      <c r="S30" s="1"/>
    </row>
    <row r="31" spans="1:19" ht="15.75" x14ac:dyDescent="0.25">
      <c r="A31" s="28" t="s">
        <v>100</v>
      </c>
      <c r="B31" s="55" t="s">
        <v>175</v>
      </c>
      <c r="C31" s="51">
        <v>59.266666666666666</v>
      </c>
      <c r="D31" s="52">
        <v>67.25555555555556</v>
      </c>
      <c r="E31" s="51">
        <v>52.038888888888891</v>
      </c>
      <c r="F31" s="52">
        <v>82.538888888888891</v>
      </c>
      <c r="G31" s="51">
        <v>70.016666666666666</v>
      </c>
      <c r="H31" s="52">
        <v>88.016666666666666</v>
      </c>
      <c r="I31" s="51">
        <v>72.294444444444451</v>
      </c>
      <c r="J31" s="52">
        <v>75.577777777777783</v>
      </c>
      <c r="K31" s="51">
        <v>73.044444444444451</v>
      </c>
      <c r="L31" s="52">
        <v>0</v>
      </c>
      <c r="M31" s="51">
        <v>0</v>
      </c>
      <c r="N31" s="52">
        <v>0</v>
      </c>
      <c r="O31" s="53">
        <v>0</v>
      </c>
      <c r="P31" s="4">
        <v>10.161111111111111</v>
      </c>
      <c r="Q31" s="21">
        <v>119.02777777777777</v>
      </c>
      <c r="R31" s="13">
        <f t="shared" si="0"/>
        <v>650.21111111111122</v>
      </c>
      <c r="S31" s="1"/>
    </row>
    <row r="32" spans="1:19" ht="15.75" x14ac:dyDescent="0.25">
      <c r="A32" s="28" t="s">
        <v>90</v>
      </c>
      <c r="B32" s="55" t="s">
        <v>175</v>
      </c>
      <c r="C32" s="51">
        <v>131.52777777777777</v>
      </c>
      <c r="D32" s="52">
        <v>133.4</v>
      </c>
      <c r="E32" s="51">
        <v>132.37222222222223</v>
      </c>
      <c r="F32" s="52">
        <v>135.15555555555557</v>
      </c>
      <c r="G32" s="51">
        <v>134.87777777777777</v>
      </c>
      <c r="H32" s="52">
        <v>130.60555555555555</v>
      </c>
      <c r="I32" s="51">
        <v>94.438888888888883</v>
      </c>
      <c r="J32" s="52">
        <v>104.65555555555555</v>
      </c>
      <c r="K32" s="51">
        <v>0</v>
      </c>
      <c r="L32" s="52">
        <v>0</v>
      </c>
      <c r="M32" s="51">
        <v>0</v>
      </c>
      <c r="N32" s="52">
        <v>0</v>
      </c>
      <c r="O32" s="53">
        <v>0</v>
      </c>
      <c r="P32" s="4">
        <v>8.1444444444444439</v>
      </c>
      <c r="Q32" s="21">
        <v>63.577777777777776</v>
      </c>
      <c r="R32" s="13">
        <f t="shared" si="0"/>
        <v>1005.1777777777777</v>
      </c>
      <c r="S32" s="1"/>
    </row>
    <row r="33" spans="1:19" ht="15.75" x14ac:dyDescent="0.25">
      <c r="A33" s="28" t="s">
        <v>119</v>
      </c>
      <c r="B33" s="55" t="s">
        <v>175</v>
      </c>
      <c r="C33" s="51">
        <v>71.900000000000006</v>
      </c>
      <c r="D33" s="52">
        <v>85.761111111111106</v>
      </c>
      <c r="E33" s="51">
        <v>71.111111111111114</v>
      </c>
      <c r="F33" s="52">
        <v>68.272222222222226</v>
      </c>
      <c r="G33" s="51">
        <v>62.12222222222222</v>
      </c>
      <c r="H33" s="52">
        <v>50.766666666666666</v>
      </c>
      <c r="I33" s="51">
        <v>53.783333333333331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3">
        <v>0</v>
      </c>
      <c r="P33" s="4">
        <v>9.5611111111111118</v>
      </c>
      <c r="Q33" s="21">
        <v>73.683333333333337</v>
      </c>
      <c r="R33" s="13">
        <f t="shared" si="0"/>
        <v>473.27777777777771</v>
      </c>
      <c r="S33" s="1"/>
    </row>
    <row r="34" spans="1:19" ht="15.75" x14ac:dyDescent="0.25">
      <c r="A34" s="28" t="s">
        <v>138</v>
      </c>
      <c r="B34" s="55" t="s">
        <v>175</v>
      </c>
      <c r="C34" s="51">
        <v>49.477777777777774</v>
      </c>
      <c r="D34" s="52">
        <v>53.4</v>
      </c>
      <c r="E34" s="51">
        <v>41.43333333333333</v>
      </c>
      <c r="F34" s="52">
        <v>45.955555555555556</v>
      </c>
      <c r="G34" s="51">
        <v>46.594444444444441</v>
      </c>
      <c r="H34" s="52">
        <v>47.177777777777777</v>
      </c>
      <c r="I34" s="51">
        <v>42.677777777777777</v>
      </c>
      <c r="J34" s="52">
        <v>26.288888888888888</v>
      </c>
      <c r="K34" s="51">
        <v>23.588888888888889</v>
      </c>
      <c r="L34" s="52">
        <v>0</v>
      </c>
      <c r="M34" s="51">
        <v>0</v>
      </c>
      <c r="N34" s="52">
        <v>0</v>
      </c>
      <c r="O34" s="53">
        <v>0</v>
      </c>
      <c r="P34" s="4">
        <v>0.76666666666666672</v>
      </c>
      <c r="Q34" s="21">
        <v>66.805555555555557</v>
      </c>
      <c r="R34" s="13">
        <f t="shared" si="0"/>
        <v>377.36111111111114</v>
      </c>
      <c r="S34" s="1"/>
    </row>
    <row r="35" spans="1:19" ht="15.75" x14ac:dyDescent="0.25">
      <c r="A35" s="28" t="s">
        <v>95</v>
      </c>
      <c r="B35" s="55" t="s">
        <v>175</v>
      </c>
      <c r="C35" s="51">
        <v>47.95</v>
      </c>
      <c r="D35" s="52">
        <v>43.027777777777779</v>
      </c>
      <c r="E35" s="51">
        <v>40.294444444444444</v>
      </c>
      <c r="F35" s="52">
        <v>41.783333333333331</v>
      </c>
      <c r="G35" s="51">
        <v>44.988888888888887</v>
      </c>
      <c r="H35" s="52">
        <v>39.083333333333336</v>
      </c>
      <c r="I35" s="51">
        <v>24.888888888888889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3">
        <v>0</v>
      </c>
      <c r="P35" s="4">
        <v>1</v>
      </c>
      <c r="Q35" s="21">
        <v>11.533333333333333</v>
      </c>
      <c r="R35" s="13">
        <f t="shared" si="0"/>
        <v>283.01666666666671</v>
      </c>
      <c r="S35" s="1"/>
    </row>
    <row r="36" spans="1:19" ht="15.75" x14ac:dyDescent="0.25">
      <c r="A36" s="28" t="s">
        <v>110</v>
      </c>
      <c r="B36" s="55" t="s">
        <v>175</v>
      </c>
      <c r="C36" s="51">
        <v>158.30000000000001</v>
      </c>
      <c r="D36" s="52">
        <v>171.11666666666667</v>
      </c>
      <c r="E36" s="51">
        <v>167.98888888888888</v>
      </c>
      <c r="F36" s="52">
        <v>175.89444444444445</v>
      </c>
      <c r="G36" s="51">
        <v>161.11111111111111</v>
      </c>
      <c r="H36" s="52">
        <v>155.25</v>
      </c>
      <c r="I36" s="51">
        <v>153.17777777777778</v>
      </c>
      <c r="J36" s="52">
        <v>98.1</v>
      </c>
      <c r="K36" s="51">
        <v>94.905555555555551</v>
      </c>
      <c r="L36" s="52">
        <v>58.338888888888889</v>
      </c>
      <c r="M36" s="51">
        <v>0</v>
      </c>
      <c r="N36" s="52">
        <v>0</v>
      </c>
      <c r="O36" s="53">
        <v>0</v>
      </c>
      <c r="P36" s="4">
        <v>7.0722222222222229</v>
      </c>
      <c r="Q36" s="21">
        <v>176.00555555555553</v>
      </c>
      <c r="R36" s="13">
        <f t="shared" si="0"/>
        <v>1401.2555555555555</v>
      </c>
      <c r="S36" s="1"/>
    </row>
    <row r="37" spans="1:19" ht="15.75" x14ac:dyDescent="0.25">
      <c r="A37" s="28" t="s">
        <v>122</v>
      </c>
      <c r="B37" s="55" t="s">
        <v>175</v>
      </c>
      <c r="C37" s="51">
        <v>45.62777777777778</v>
      </c>
      <c r="D37" s="52">
        <v>49.56111111111111</v>
      </c>
      <c r="E37" s="51">
        <v>49.961111111111109</v>
      </c>
      <c r="F37" s="52">
        <v>50.783333333333331</v>
      </c>
      <c r="G37" s="51">
        <v>52.083333333333336</v>
      </c>
      <c r="H37" s="52">
        <v>52.161111111111111</v>
      </c>
      <c r="I37" s="51">
        <v>69.888888888888886</v>
      </c>
      <c r="J37" s="52">
        <v>73.188888888888883</v>
      </c>
      <c r="K37" s="51">
        <v>99.37777777777778</v>
      </c>
      <c r="L37" s="52">
        <v>79.216666666666669</v>
      </c>
      <c r="M37" s="51">
        <v>0</v>
      </c>
      <c r="N37" s="52">
        <v>0</v>
      </c>
      <c r="O37" s="53">
        <v>0</v>
      </c>
      <c r="P37" s="4">
        <v>0.97222222222222221</v>
      </c>
      <c r="Q37" s="21">
        <v>64.36666666666666</v>
      </c>
      <c r="R37" s="13">
        <f t="shared" si="0"/>
        <v>622.82222222222219</v>
      </c>
      <c r="S37" s="1"/>
    </row>
    <row r="38" spans="1:19" s="1" customFormat="1" ht="15.75" x14ac:dyDescent="0.25">
      <c r="A38" s="28" t="s">
        <v>177</v>
      </c>
      <c r="B38" s="55" t="s">
        <v>175</v>
      </c>
      <c r="C38" s="51">
        <v>87.577777777777783</v>
      </c>
      <c r="D38" s="52">
        <v>83.688888888888883</v>
      </c>
      <c r="E38" s="51">
        <v>63</v>
      </c>
      <c r="F38" s="52">
        <v>70.472222222222229</v>
      </c>
      <c r="G38" s="51">
        <v>51.261111111111113</v>
      </c>
      <c r="H38" s="52">
        <v>67.333333333333329</v>
      </c>
      <c r="I38" s="51">
        <v>55.9</v>
      </c>
      <c r="J38" s="52">
        <v>32.944444444444443</v>
      </c>
      <c r="K38" s="51">
        <v>20.394444444444446</v>
      </c>
      <c r="L38" s="52">
        <v>0</v>
      </c>
      <c r="M38" s="51">
        <v>0</v>
      </c>
      <c r="N38" s="52">
        <v>0</v>
      </c>
      <c r="O38" s="53">
        <v>0</v>
      </c>
      <c r="P38" s="4">
        <v>4.8277777777777775</v>
      </c>
      <c r="Q38" s="21">
        <v>63.494444444444447</v>
      </c>
      <c r="R38" s="13">
        <f t="shared" si="0"/>
        <v>537.39999999999986</v>
      </c>
    </row>
    <row r="39" spans="1:19" ht="15.75" x14ac:dyDescent="0.25">
      <c r="A39" s="28" t="s">
        <v>79</v>
      </c>
      <c r="B39" s="55" t="s">
        <v>175</v>
      </c>
      <c r="C39" s="51">
        <v>0</v>
      </c>
      <c r="D39" s="52">
        <v>0</v>
      </c>
      <c r="E39" s="51">
        <v>0</v>
      </c>
      <c r="F39" s="52"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47.255555555555553</v>
      </c>
      <c r="M39" s="51">
        <v>34.633333333333333</v>
      </c>
      <c r="N39" s="52">
        <v>38.511111111111113</v>
      </c>
      <c r="O39" s="53">
        <v>30.611111111111111</v>
      </c>
      <c r="P39" s="4">
        <v>0</v>
      </c>
      <c r="Q39" s="21">
        <v>25.416666666666668</v>
      </c>
      <c r="R39" s="13">
        <f t="shared" si="0"/>
        <v>151.01111111111112</v>
      </c>
      <c r="S39" s="1"/>
    </row>
    <row r="40" spans="1:19" ht="15.75" x14ac:dyDescent="0.25">
      <c r="A40" s="28" t="s">
        <v>65</v>
      </c>
      <c r="B40" s="55" t="s">
        <v>175</v>
      </c>
      <c r="C40" s="51">
        <v>0</v>
      </c>
      <c r="D40" s="52">
        <v>0</v>
      </c>
      <c r="E40" s="51">
        <v>0</v>
      </c>
      <c r="F40" s="52"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163.52222222222221</v>
      </c>
      <c r="N40" s="52">
        <v>132.45555555555555</v>
      </c>
      <c r="O40" s="53">
        <v>108.81111111111112</v>
      </c>
      <c r="P40" s="4">
        <v>0</v>
      </c>
      <c r="Q40" s="21">
        <v>12.522222222222222</v>
      </c>
      <c r="R40" s="13">
        <f t="shared" si="0"/>
        <v>404.78888888888889</v>
      </c>
      <c r="S40" s="1"/>
    </row>
    <row r="41" spans="1:19" ht="15.75" x14ac:dyDescent="0.25">
      <c r="A41" s="28" t="s">
        <v>112</v>
      </c>
      <c r="B41" s="55" t="s">
        <v>175</v>
      </c>
      <c r="C41" s="51">
        <v>114.1</v>
      </c>
      <c r="D41" s="52">
        <v>82.50555555555556</v>
      </c>
      <c r="E41" s="51">
        <v>88.894444444444446</v>
      </c>
      <c r="F41" s="52">
        <v>77.25</v>
      </c>
      <c r="G41" s="51">
        <v>67.50555555555556</v>
      </c>
      <c r="H41" s="52">
        <v>61.677777777777777</v>
      </c>
      <c r="I41" s="51">
        <v>69.861111111111114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3">
        <v>0</v>
      </c>
      <c r="P41" s="4">
        <v>7.8777777777777782</v>
      </c>
      <c r="Q41" s="21">
        <v>64.738888888888894</v>
      </c>
      <c r="R41" s="13">
        <f t="shared" si="0"/>
        <v>569.67222222222222</v>
      </c>
      <c r="S41" s="1"/>
    </row>
    <row r="42" spans="1:19" ht="15.75" x14ac:dyDescent="0.25">
      <c r="A42" s="28" t="s">
        <v>56</v>
      </c>
      <c r="B42" s="55" t="s">
        <v>175</v>
      </c>
      <c r="C42" s="51">
        <v>20.333333333333332</v>
      </c>
      <c r="D42" s="52">
        <v>19.322222222222223</v>
      </c>
      <c r="E42" s="51">
        <v>23.883333333333333</v>
      </c>
      <c r="F42" s="52">
        <v>22.983333333333334</v>
      </c>
      <c r="G42" s="51">
        <v>22.55</v>
      </c>
      <c r="H42" s="52">
        <v>22.055555555555557</v>
      </c>
      <c r="I42" s="51">
        <v>23.566666666666666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3">
        <v>0</v>
      </c>
      <c r="P42" s="4">
        <v>3.6777777777777776</v>
      </c>
      <c r="Q42" s="21">
        <v>30.572222222222223</v>
      </c>
      <c r="R42" s="13">
        <f t="shared" si="0"/>
        <v>158.37222222222221</v>
      </c>
      <c r="S42" s="1"/>
    </row>
    <row r="43" spans="1:19" ht="15.75" x14ac:dyDescent="0.25">
      <c r="A43" s="28" t="s">
        <v>96</v>
      </c>
      <c r="B43" s="55" t="s">
        <v>175</v>
      </c>
      <c r="C43" s="51">
        <v>0</v>
      </c>
      <c r="D43" s="52">
        <v>0</v>
      </c>
      <c r="E43" s="51">
        <v>0</v>
      </c>
      <c r="F43" s="52">
        <v>0</v>
      </c>
      <c r="G43" s="51">
        <v>0</v>
      </c>
      <c r="H43" s="52">
        <v>0</v>
      </c>
      <c r="I43" s="51">
        <v>0</v>
      </c>
      <c r="J43" s="52">
        <v>101.35555555555555</v>
      </c>
      <c r="K43" s="51">
        <v>101.95555555555555</v>
      </c>
      <c r="L43" s="52">
        <v>113.88888888888889</v>
      </c>
      <c r="M43" s="51">
        <v>106.10555555555555</v>
      </c>
      <c r="N43" s="52">
        <v>99.3</v>
      </c>
      <c r="O43" s="53">
        <v>93.794444444444451</v>
      </c>
      <c r="P43" s="4">
        <v>0.21666666666666667</v>
      </c>
      <c r="Q43" s="21">
        <v>51.538888888888891</v>
      </c>
      <c r="R43" s="13">
        <f t="shared" si="0"/>
        <v>616.61666666666667</v>
      </c>
      <c r="S43" s="1"/>
    </row>
    <row r="44" spans="1:19" ht="15.75" x14ac:dyDescent="0.25">
      <c r="A44" s="28" t="s">
        <v>81</v>
      </c>
      <c r="B44" s="55" t="s">
        <v>175</v>
      </c>
      <c r="C44" s="51">
        <v>96.85</v>
      </c>
      <c r="D44" s="52">
        <v>102.04444444444445</v>
      </c>
      <c r="E44" s="51">
        <v>102.29444444444445</v>
      </c>
      <c r="F44" s="52">
        <v>99.655555555555551</v>
      </c>
      <c r="G44" s="51">
        <v>103.11666666666666</v>
      </c>
      <c r="H44" s="52">
        <v>103.26111111111111</v>
      </c>
      <c r="I44" s="51">
        <v>99.75555555555556</v>
      </c>
      <c r="J44" s="52">
        <v>101.57777777777778</v>
      </c>
      <c r="K44" s="51">
        <v>99.49444444444444</v>
      </c>
      <c r="L44" s="52">
        <v>89.661111111111111</v>
      </c>
      <c r="M44" s="51">
        <v>0</v>
      </c>
      <c r="N44" s="52">
        <v>0</v>
      </c>
      <c r="O44" s="53">
        <v>0</v>
      </c>
      <c r="P44" s="4">
        <v>9.0055555555555564</v>
      </c>
      <c r="Q44" s="21">
        <v>108.40555555555555</v>
      </c>
      <c r="R44" s="13">
        <f t="shared" si="0"/>
        <v>1006.7166666666667</v>
      </c>
      <c r="S44" s="1"/>
    </row>
    <row r="45" spans="1:19" s="1" customFormat="1" ht="15.75" x14ac:dyDescent="0.25">
      <c r="A45" s="28" t="s">
        <v>151</v>
      </c>
      <c r="B45" s="55" t="s">
        <v>175</v>
      </c>
      <c r="C45" s="51">
        <v>0</v>
      </c>
      <c r="D45" s="52">
        <v>0</v>
      </c>
      <c r="E45" s="51">
        <v>0</v>
      </c>
      <c r="F45" s="52">
        <v>0</v>
      </c>
      <c r="G45" s="51">
        <v>0</v>
      </c>
      <c r="H45" s="52">
        <v>0</v>
      </c>
      <c r="I45" s="51">
        <v>54.677777777777777</v>
      </c>
      <c r="J45" s="52">
        <v>81.272222222222226</v>
      </c>
      <c r="K45" s="51">
        <v>97.977777777777774</v>
      </c>
      <c r="L45" s="52">
        <v>94.75555555555556</v>
      </c>
      <c r="M45" s="51">
        <v>63.427777777777777</v>
      </c>
      <c r="N45" s="52">
        <v>49.616666666666667</v>
      </c>
      <c r="O45" s="53">
        <v>33.366666666666667</v>
      </c>
      <c r="P45" s="4">
        <v>0</v>
      </c>
      <c r="Q45" s="21">
        <v>19.644444444444446</v>
      </c>
      <c r="R45" s="13">
        <f t="shared" si="0"/>
        <v>475.09444444444443</v>
      </c>
    </row>
    <row r="46" spans="1:19" ht="15.75" x14ac:dyDescent="0.25">
      <c r="A46" s="28" t="s">
        <v>128</v>
      </c>
      <c r="B46" s="55" t="s">
        <v>175</v>
      </c>
      <c r="C46" s="51">
        <v>143.75555555555556</v>
      </c>
      <c r="D46" s="52">
        <v>158.88888888888889</v>
      </c>
      <c r="E46" s="51">
        <v>147.12222222222223</v>
      </c>
      <c r="F46" s="52">
        <v>124.98333333333332</v>
      </c>
      <c r="G46" s="51">
        <v>118.98333333333333</v>
      </c>
      <c r="H46" s="52">
        <v>105.60555555555555</v>
      </c>
      <c r="I46" s="51">
        <v>97.133333333333326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3">
        <v>0</v>
      </c>
      <c r="P46" s="4">
        <v>8.4499999999999993</v>
      </c>
      <c r="Q46" s="21">
        <v>127.73333333333333</v>
      </c>
      <c r="R46" s="13">
        <f t="shared" si="0"/>
        <v>904.92222222222233</v>
      </c>
      <c r="S46" s="1"/>
    </row>
    <row r="47" spans="1:19" ht="15.75" x14ac:dyDescent="0.25">
      <c r="A47" s="28" t="s">
        <v>82</v>
      </c>
      <c r="B47" s="55" t="s">
        <v>175</v>
      </c>
      <c r="C47" s="51">
        <v>110.91111111111111</v>
      </c>
      <c r="D47" s="52">
        <v>111.32777777777778</v>
      </c>
      <c r="E47" s="51">
        <v>105.78888888888889</v>
      </c>
      <c r="F47" s="52">
        <v>111.82222222222222</v>
      </c>
      <c r="G47" s="51">
        <v>109.81666666666666</v>
      </c>
      <c r="H47" s="52">
        <v>117.44444444444444</v>
      </c>
      <c r="I47" s="51">
        <v>119.82222222222222</v>
      </c>
      <c r="J47" s="52">
        <v>109.20555555555555</v>
      </c>
      <c r="K47" s="51">
        <v>100.72222222222223</v>
      </c>
      <c r="L47" s="52">
        <v>87.05</v>
      </c>
      <c r="M47" s="51">
        <v>0</v>
      </c>
      <c r="N47" s="52">
        <v>0</v>
      </c>
      <c r="O47" s="53">
        <v>0</v>
      </c>
      <c r="P47" s="4">
        <v>11.3</v>
      </c>
      <c r="Q47" s="21">
        <v>143.09444444444443</v>
      </c>
      <c r="R47" s="13">
        <f t="shared" si="0"/>
        <v>1095.211111111111</v>
      </c>
      <c r="S47" s="1"/>
    </row>
    <row r="48" spans="1:19" ht="15.75" x14ac:dyDescent="0.25">
      <c r="A48" s="28" t="s">
        <v>71</v>
      </c>
      <c r="B48" s="55" t="s">
        <v>175</v>
      </c>
      <c r="C48" s="51">
        <v>71.938888888888883</v>
      </c>
      <c r="D48" s="52">
        <v>71.411111111111111</v>
      </c>
      <c r="E48" s="51">
        <v>71.044444444444451</v>
      </c>
      <c r="F48" s="52">
        <v>77.205555555555549</v>
      </c>
      <c r="G48" s="51">
        <v>80.62777777777778</v>
      </c>
      <c r="H48" s="52">
        <v>81.972222222222229</v>
      </c>
      <c r="I48" s="51">
        <v>112.26111111111111</v>
      </c>
      <c r="J48" s="52">
        <v>113.31111111111112</v>
      </c>
      <c r="K48" s="51">
        <v>116.38888888888889</v>
      </c>
      <c r="L48" s="52">
        <v>92.416666666666671</v>
      </c>
      <c r="M48" s="51">
        <v>0</v>
      </c>
      <c r="N48" s="52">
        <v>0</v>
      </c>
      <c r="O48" s="53">
        <v>0</v>
      </c>
      <c r="P48" s="4">
        <v>9.9166666666666661</v>
      </c>
      <c r="Q48" s="21">
        <v>92.438888888888883</v>
      </c>
      <c r="R48" s="13">
        <f t="shared" si="0"/>
        <v>898.49444444444441</v>
      </c>
      <c r="S48" s="1"/>
    </row>
    <row r="49" spans="1:19" ht="15.75" x14ac:dyDescent="0.25">
      <c r="A49" s="28" t="s">
        <v>140</v>
      </c>
      <c r="B49" s="55" t="s">
        <v>175</v>
      </c>
      <c r="C49" s="51">
        <v>15.122222222222222</v>
      </c>
      <c r="D49" s="52">
        <v>8.0777777777777775</v>
      </c>
      <c r="E49" s="51">
        <v>17.127777777777776</v>
      </c>
      <c r="F49" s="52">
        <v>12.666666666666666</v>
      </c>
      <c r="G49" s="51">
        <v>18.594444444444445</v>
      </c>
      <c r="H49" s="52">
        <v>22</v>
      </c>
      <c r="I49" s="51">
        <v>23.211111111111112</v>
      </c>
      <c r="J49" s="52">
        <v>30.988888888888887</v>
      </c>
      <c r="K49" s="51">
        <v>29.094444444444445</v>
      </c>
      <c r="L49" s="52">
        <v>50.733333333333334</v>
      </c>
      <c r="M49" s="51">
        <v>37.922222222222224</v>
      </c>
      <c r="N49" s="52">
        <v>53.194444444444443</v>
      </c>
      <c r="O49" s="53">
        <v>36.261111111111113</v>
      </c>
      <c r="P49" s="4">
        <v>1.9666666666666666</v>
      </c>
      <c r="Q49" s="21">
        <v>40.838888888888889</v>
      </c>
      <c r="R49" s="13">
        <f t="shared" si="0"/>
        <v>356.96111111111111</v>
      </c>
      <c r="S49" s="1"/>
    </row>
    <row r="50" spans="1:19" ht="15.75" x14ac:dyDescent="0.25">
      <c r="A50" s="28" t="s">
        <v>129</v>
      </c>
      <c r="B50" s="55" t="s">
        <v>175</v>
      </c>
      <c r="C50" s="51">
        <v>26.711111111111112</v>
      </c>
      <c r="D50" s="52">
        <v>30.572222222222223</v>
      </c>
      <c r="E50" s="51">
        <v>28.7</v>
      </c>
      <c r="F50" s="52">
        <v>36.155555555555559</v>
      </c>
      <c r="G50" s="51">
        <v>31.155555555555555</v>
      </c>
      <c r="H50" s="52">
        <v>25.666666666666668</v>
      </c>
      <c r="I50" s="51">
        <v>29.538888888888888</v>
      </c>
      <c r="J50" s="52">
        <v>27.93888888888889</v>
      </c>
      <c r="K50" s="51">
        <v>28.916666666666668</v>
      </c>
      <c r="L50" s="52">
        <v>20</v>
      </c>
      <c r="M50" s="51">
        <v>11.327777777777778</v>
      </c>
      <c r="N50" s="52">
        <v>9.1611111111111114</v>
      </c>
      <c r="O50" s="53">
        <v>0</v>
      </c>
      <c r="P50" s="4">
        <v>0</v>
      </c>
      <c r="Q50" s="21">
        <v>25.872222222222224</v>
      </c>
      <c r="R50" s="13">
        <f t="shared" si="0"/>
        <v>305.84444444444443</v>
      </c>
      <c r="S50" s="1"/>
    </row>
    <row r="51" spans="1:19" ht="15.75" x14ac:dyDescent="0.25">
      <c r="A51" s="28" t="s">
        <v>115</v>
      </c>
      <c r="B51" s="55" t="s">
        <v>175</v>
      </c>
      <c r="C51" s="51">
        <v>58.716666666666669</v>
      </c>
      <c r="D51" s="52">
        <v>55.25</v>
      </c>
      <c r="E51" s="51">
        <v>44.322222222222223</v>
      </c>
      <c r="F51" s="52">
        <v>62.68333333333333</v>
      </c>
      <c r="G51" s="51">
        <v>45.361111111111114</v>
      </c>
      <c r="H51" s="52">
        <v>45.266666666666666</v>
      </c>
      <c r="I51" s="51">
        <v>48.2</v>
      </c>
      <c r="J51" s="52">
        <v>30.994444444444444</v>
      </c>
      <c r="K51" s="51">
        <v>12.372222222222222</v>
      </c>
      <c r="L51" s="52">
        <v>7.4888888888888889</v>
      </c>
      <c r="M51" s="51">
        <v>0</v>
      </c>
      <c r="N51" s="52">
        <v>0</v>
      </c>
      <c r="O51" s="53">
        <v>0</v>
      </c>
      <c r="P51" s="4">
        <v>4.9333333333333336</v>
      </c>
      <c r="Q51" s="21">
        <v>78.327777777777783</v>
      </c>
      <c r="R51" s="13">
        <f t="shared" si="0"/>
        <v>415.5888888888889</v>
      </c>
      <c r="S51" s="1"/>
    </row>
    <row r="52" spans="1:19" ht="17.45" customHeight="1" x14ac:dyDescent="0.25">
      <c r="A52" s="28" t="s">
        <v>101</v>
      </c>
      <c r="B52" s="55" t="s">
        <v>175</v>
      </c>
      <c r="C52" s="51">
        <v>0</v>
      </c>
      <c r="D52" s="52">
        <v>0</v>
      </c>
      <c r="E52" s="51">
        <v>0</v>
      </c>
      <c r="F52" s="52">
        <v>0</v>
      </c>
      <c r="G52" s="51">
        <v>0</v>
      </c>
      <c r="H52" s="52">
        <v>0</v>
      </c>
      <c r="I52" s="51">
        <v>0</v>
      </c>
      <c r="J52" s="52">
        <v>66.188888888888883</v>
      </c>
      <c r="K52" s="51">
        <v>68.855555555555554</v>
      </c>
      <c r="L52" s="52">
        <v>87.694444444444443</v>
      </c>
      <c r="M52" s="51">
        <v>77.444444444444443</v>
      </c>
      <c r="N52" s="52">
        <v>57.844444444444441</v>
      </c>
      <c r="O52" s="53">
        <v>67.13333333333334</v>
      </c>
      <c r="P52" s="4">
        <v>7.7555555555555555</v>
      </c>
      <c r="Q52" s="21">
        <v>76.972222222222229</v>
      </c>
      <c r="R52" s="13">
        <f t="shared" si="0"/>
        <v>432.91666666666663</v>
      </c>
      <c r="S52" s="1"/>
    </row>
    <row r="53" spans="1:19" ht="15.75" x14ac:dyDescent="0.25">
      <c r="A53" s="28" t="s">
        <v>67</v>
      </c>
      <c r="B53" s="55" t="s">
        <v>175</v>
      </c>
      <c r="C53" s="51">
        <v>12.911111111111111</v>
      </c>
      <c r="D53" s="52">
        <v>14.616666666666667</v>
      </c>
      <c r="E53" s="51">
        <v>10.65</v>
      </c>
      <c r="F53" s="52">
        <v>9.6388888888888893</v>
      </c>
      <c r="G53" s="51">
        <v>8.2555555555555564</v>
      </c>
      <c r="H53" s="52">
        <v>12.988888888888889</v>
      </c>
      <c r="I53" s="51">
        <v>7</v>
      </c>
      <c r="J53" s="52">
        <v>0</v>
      </c>
      <c r="K53" s="51">
        <v>0</v>
      </c>
      <c r="L53" s="52">
        <v>0</v>
      </c>
      <c r="M53" s="51">
        <v>0</v>
      </c>
      <c r="N53" s="52">
        <v>0</v>
      </c>
      <c r="O53" s="53">
        <v>0</v>
      </c>
      <c r="P53" s="4">
        <v>0</v>
      </c>
      <c r="Q53" s="21">
        <v>14.527777777777779</v>
      </c>
      <c r="R53" s="13">
        <f t="shared" si="0"/>
        <v>76.061111111111117</v>
      </c>
      <c r="S53" s="1"/>
    </row>
    <row r="54" spans="1:19" ht="15.75" x14ac:dyDescent="0.25">
      <c r="A54" s="28" t="s">
        <v>83</v>
      </c>
      <c r="B54" s="55" t="s">
        <v>175</v>
      </c>
      <c r="C54" s="51">
        <v>77.761111111111106</v>
      </c>
      <c r="D54" s="52">
        <v>75.138888888888886</v>
      </c>
      <c r="E54" s="51">
        <v>79.072222222222223</v>
      </c>
      <c r="F54" s="52">
        <v>74.00555555555556</v>
      </c>
      <c r="G54" s="51">
        <v>77.288888888888891</v>
      </c>
      <c r="H54" s="52">
        <v>73.772222222222226</v>
      </c>
      <c r="I54" s="51">
        <v>75.327777777777783</v>
      </c>
      <c r="J54" s="52">
        <v>74.594444444444449</v>
      </c>
      <c r="K54" s="51">
        <v>57.166666666666664</v>
      </c>
      <c r="L54" s="52">
        <v>0</v>
      </c>
      <c r="M54" s="51">
        <v>0</v>
      </c>
      <c r="N54" s="52">
        <v>0</v>
      </c>
      <c r="O54" s="53">
        <v>0</v>
      </c>
      <c r="P54" s="4">
        <v>0</v>
      </c>
      <c r="Q54" s="21">
        <v>82.894444444444446</v>
      </c>
      <c r="R54" s="13">
        <f t="shared" si="0"/>
        <v>664.12777777777774</v>
      </c>
      <c r="S54" s="1"/>
    </row>
    <row r="55" spans="1:19" ht="15.75" x14ac:dyDescent="0.25">
      <c r="A55" s="28" t="s">
        <v>111</v>
      </c>
      <c r="B55" s="55" t="s">
        <v>175</v>
      </c>
      <c r="C55" s="51">
        <v>0</v>
      </c>
      <c r="D55" s="52">
        <v>0</v>
      </c>
      <c r="E55" s="51">
        <v>0</v>
      </c>
      <c r="F55" s="52">
        <v>0</v>
      </c>
      <c r="G55" s="51">
        <v>0</v>
      </c>
      <c r="H55" s="52">
        <v>0</v>
      </c>
      <c r="I55" s="51">
        <v>0</v>
      </c>
      <c r="J55" s="52">
        <v>83.988888888888894</v>
      </c>
      <c r="K55" s="51">
        <v>144.23888888888888</v>
      </c>
      <c r="L55" s="52">
        <v>161.80000000000001</v>
      </c>
      <c r="M55" s="51">
        <v>175.76666666666668</v>
      </c>
      <c r="N55" s="52">
        <v>157.6611111111111</v>
      </c>
      <c r="O55" s="53">
        <v>113.7</v>
      </c>
      <c r="P55" s="4">
        <v>2.9055555555555554</v>
      </c>
      <c r="Q55" s="21">
        <v>117.21111111111111</v>
      </c>
      <c r="R55" s="13">
        <f t="shared" si="0"/>
        <v>840.06111111111113</v>
      </c>
      <c r="S55" s="1"/>
    </row>
    <row r="56" spans="1:19" ht="16.899999999999999" customHeight="1" x14ac:dyDescent="0.25">
      <c r="A56" s="28" t="s">
        <v>136</v>
      </c>
      <c r="B56" s="55" t="s">
        <v>175</v>
      </c>
      <c r="C56" s="51">
        <v>50.788888888888891</v>
      </c>
      <c r="D56" s="52">
        <v>52.216666666666669</v>
      </c>
      <c r="E56" s="51">
        <v>51.666666666666664</v>
      </c>
      <c r="F56" s="52">
        <v>53.072222222222223</v>
      </c>
      <c r="G56" s="51">
        <v>54.827777777777776</v>
      </c>
      <c r="H56" s="52">
        <v>49.87222222222222</v>
      </c>
      <c r="I56" s="51">
        <v>54.844444444444441</v>
      </c>
      <c r="J56" s="52">
        <v>45.18333333333333</v>
      </c>
      <c r="K56" s="51">
        <v>42.105555555555554</v>
      </c>
      <c r="L56" s="52">
        <v>41.033333333333331</v>
      </c>
      <c r="M56" s="51">
        <v>0</v>
      </c>
      <c r="N56" s="52">
        <v>0</v>
      </c>
      <c r="O56" s="53">
        <v>0</v>
      </c>
      <c r="P56" s="4">
        <v>2.6722222222222221</v>
      </c>
      <c r="Q56" s="21">
        <v>91.25555555555556</v>
      </c>
      <c r="R56" s="13">
        <f t="shared" si="0"/>
        <v>498.2833333333333</v>
      </c>
      <c r="S56" s="1"/>
    </row>
    <row r="57" spans="1:19" ht="15.75" x14ac:dyDescent="0.25">
      <c r="A57" s="28" t="s">
        <v>84</v>
      </c>
      <c r="B57" s="55" t="s">
        <v>175</v>
      </c>
      <c r="C57" s="51">
        <v>100.53888888888889</v>
      </c>
      <c r="D57" s="52">
        <v>72.427777777777777</v>
      </c>
      <c r="E57" s="51">
        <v>60.611111111111114</v>
      </c>
      <c r="F57" s="52">
        <v>75.849999999999994</v>
      </c>
      <c r="G57" s="51">
        <v>76.188888888888883</v>
      </c>
      <c r="H57" s="52">
        <v>88.344444444444449</v>
      </c>
      <c r="I57" s="51">
        <v>86.911111111111111</v>
      </c>
      <c r="J57" s="52">
        <v>39.233333333333334</v>
      </c>
      <c r="K57" s="51">
        <v>31.833333333333332</v>
      </c>
      <c r="L57" s="52">
        <v>25.644444444444446</v>
      </c>
      <c r="M57" s="51">
        <v>0</v>
      </c>
      <c r="N57" s="52">
        <v>0</v>
      </c>
      <c r="O57" s="53">
        <v>0</v>
      </c>
      <c r="P57" s="4">
        <v>4.2333333333333334</v>
      </c>
      <c r="Q57" s="21">
        <v>72.327777777777783</v>
      </c>
      <c r="R57" s="13">
        <f t="shared" si="0"/>
        <v>661.81666666666683</v>
      </c>
      <c r="S57" s="1"/>
    </row>
    <row r="58" spans="1:19" ht="15.75" x14ac:dyDescent="0.25">
      <c r="A58" s="28" t="s">
        <v>77</v>
      </c>
      <c r="B58" s="55" t="s">
        <v>175</v>
      </c>
      <c r="C58" s="51">
        <v>56.655555555555559</v>
      </c>
      <c r="D58" s="52">
        <v>52.866666666666667</v>
      </c>
      <c r="E58" s="51">
        <v>55.333333333333336</v>
      </c>
      <c r="F58" s="52">
        <v>53.494444444444447</v>
      </c>
      <c r="G58" s="51">
        <v>52.011111111111113</v>
      </c>
      <c r="H58" s="52">
        <v>39.722222222222221</v>
      </c>
      <c r="I58" s="51">
        <v>40.805555555555557</v>
      </c>
      <c r="J58" s="52">
        <v>37.366666666666667</v>
      </c>
      <c r="K58" s="51">
        <v>25.35</v>
      </c>
      <c r="L58" s="52">
        <v>21.56111111111111</v>
      </c>
      <c r="M58" s="51">
        <v>0</v>
      </c>
      <c r="N58" s="52">
        <v>0</v>
      </c>
      <c r="O58" s="53">
        <v>0</v>
      </c>
      <c r="P58" s="4">
        <v>12.061111111111112</v>
      </c>
      <c r="Q58" s="21">
        <v>49.288888888888891</v>
      </c>
      <c r="R58" s="13">
        <f t="shared" si="0"/>
        <v>447.22777777777782</v>
      </c>
      <c r="S58" s="1"/>
    </row>
    <row r="59" spans="1:19" ht="15.75" x14ac:dyDescent="0.25">
      <c r="A59" s="28" t="s">
        <v>61</v>
      </c>
      <c r="B59" s="55" t="s">
        <v>175</v>
      </c>
      <c r="C59" s="51">
        <v>0</v>
      </c>
      <c r="D59" s="52">
        <v>0</v>
      </c>
      <c r="E59" s="51">
        <v>0</v>
      </c>
      <c r="F59" s="52">
        <v>0</v>
      </c>
      <c r="G59" s="51">
        <v>0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398.95555555555558</v>
      </c>
      <c r="N59" s="52">
        <v>358.06111111111113</v>
      </c>
      <c r="O59" s="53">
        <v>265.30555555555554</v>
      </c>
      <c r="P59" s="4">
        <v>1</v>
      </c>
      <c r="Q59" s="21">
        <v>34.527777777777779</v>
      </c>
      <c r="R59" s="13">
        <f t="shared" si="0"/>
        <v>1023.3222222222222</v>
      </c>
      <c r="S59" s="1"/>
    </row>
    <row r="60" spans="1:19" ht="15.75" x14ac:dyDescent="0.25">
      <c r="A60" s="28" t="s">
        <v>91</v>
      </c>
      <c r="B60" s="55" t="s">
        <v>175</v>
      </c>
      <c r="C60" s="51">
        <v>78.822222222222223</v>
      </c>
      <c r="D60" s="52">
        <v>83.083333333333329</v>
      </c>
      <c r="E60" s="51">
        <v>71.155555555555551</v>
      </c>
      <c r="F60" s="52">
        <v>74.094444444444449</v>
      </c>
      <c r="G60" s="51">
        <v>73.283333333333331</v>
      </c>
      <c r="H60" s="52">
        <v>70.594444444444449</v>
      </c>
      <c r="I60" s="51">
        <v>70.261111111111106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3">
        <v>0</v>
      </c>
      <c r="P60" s="4">
        <v>4</v>
      </c>
      <c r="Q60" s="21">
        <v>51.527777777777779</v>
      </c>
      <c r="R60" s="13">
        <f t="shared" si="0"/>
        <v>525.29444444444437</v>
      </c>
      <c r="S60" s="1"/>
    </row>
    <row r="61" spans="1:19" ht="15.75" x14ac:dyDescent="0.25">
      <c r="A61" s="28" t="s">
        <v>66</v>
      </c>
      <c r="B61" s="55" t="s">
        <v>175</v>
      </c>
      <c r="C61" s="51">
        <v>97.605555555555554</v>
      </c>
      <c r="D61" s="52">
        <v>112.33333333333333</v>
      </c>
      <c r="E61" s="51">
        <v>103.11666666666666</v>
      </c>
      <c r="F61" s="52">
        <v>103.65</v>
      </c>
      <c r="G61" s="51">
        <v>106.38333333333334</v>
      </c>
      <c r="H61" s="52">
        <v>111.77777777777777</v>
      </c>
      <c r="I61" s="51">
        <v>96.805555555555557</v>
      </c>
      <c r="J61" s="52">
        <v>95.4</v>
      </c>
      <c r="K61" s="51">
        <v>85.044444444444451</v>
      </c>
      <c r="L61" s="52">
        <v>77.316666666666663</v>
      </c>
      <c r="M61" s="51">
        <v>0</v>
      </c>
      <c r="N61" s="52">
        <v>0</v>
      </c>
      <c r="O61" s="53">
        <v>0</v>
      </c>
      <c r="P61" s="4">
        <v>1.4722222222222223</v>
      </c>
      <c r="Q61" s="21">
        <v>96.983333333333334</v>
      </c>
      <c r="R61" s="13">
        <f t="shared" si="0"/>
        <v>990.90555555555534</v>
      </c>
      <c r="S61" s="1"/>
    </row>
    <row r="62" spans="1:19" ht="15.75" x14ac:dyDescent="0.25">
      <c r="A62" s="28" t="s">
        <v>74</v>
      </c>
      <c r="B62" s="55" t="s">
        <v>175</v>
      </c>
      <c r="C62" s="51">
        <v>50</v>
      </c>
      <c r="D62" s="52">
        <v>50.011111111111113</v>
      </c>
      <c r="E62" s="51">
        <v>50</v>
      </c>
      <c r="F62" s="52">
        <v>50</v>
      </c>
      <c r="G62" s="51">
        <v>51.977777777777774</v>
      </c>
      <c r="H62" s="52">
        <v>51.93333333333333</v>
      </c>
      <c r="I62" s="51">
        <v>53.727777777777774</v>
      </c>
      <c r="J62" s="52">
        <v>54.605555555555554</v>
      </c>
      <c r="K62" s="51">
        <v>63.861111111111114</v>
      </c>
      <c r="L62" s="52">
        <v>52.888888888888886</v>
      </c>
      <c r="M62" s="51">
        <v>0</v>
      </c>
      <c r="N62" s="52">
        <v>0</v>
      </c>
      <c r="O62" s="53">
        <v>0</v>
      </c>
      <c r="P62" s="4">
        <v>0</v>
      </c>
      <c r="Q62" s="21">
        <v>47.144444444444446</v>
      </c>
      <c r="R62" s="13">
        <f t="shared" si="0"/>
        <v>529.00555555555559</v>
      </c>
      <c r="S62" s="1"/>
    </row>
    <row r="63" spans="1:19" ht="15.75" x14ac:dyDescent="0.25">
      <c r="A63" s="28" t="s">
        <v>78</v>
      </c>
      <c r="B63" s="55" t="s">
        <v>175</v>
      </c>
      <c r="C63" s="51">
        <v>63.761111111111113</v>
      </c>
      <c r="D63" s="52">
        <v>66.438888888888883</v>
      </c>
      <c r="E63" s="51">
        <v>64.583333333333329</v>
      </c>
      <c r="F63" s="52">
        <v>54.977777777777774</v>
      </c>
      <c r="G63" s="51">
        <v>70.461111111111109</v>
      </c>
      <c r="H63" s="52">
        <v>45.272222222222226</v>
      </c>
      <c r="I63" s="51">
        <v>45.755555555555553</v>
      </c>
      <c r="J63" s="52">
        <v>0</v>
      </c>
      <c r="K63" s="51">
        <v>0</v>
      </c>
      <c r="L63" s="52">
        <v>0</v>
      </c>
      <c r="M63" s="51">
        <v>0</v>
      </c>
      <c r="N63" s="52">
        <v>0</v>
      </c>
      <c r="O63" s="53">
        <v>0</v>
      </c>
      <c r="P63" s="4">
        <v>0</v>
      </c>
      <c r="Q63" s="21">
        <v>52.572222222222223</v>
      </c>
      <c r="R63" s="13">
        <f t="shared" si="0"/>
        <v>411.24999999999994</v>
      </c>
      <c r="S63" s="1"/>
    </row>
    <row r="64" spans="1:19" ht="15.75" x14ac:dyDescent="0.25">
      <c r="A64" s="28" t="s">
        <v>46</v>
      </c>
      <c r="B64" s="55" t="s">
        <v>175</v>
      </c>
      <c r="C64" s="51">
        <v>93.45</v>
      </c>
      <c r="D64" s="52">
        <v>101.34444444444445</v>
      </c>
      <c r="E64" s="51">
        <v>98.111111111111114</v>
      </c>
      <c r="F64" s="52">
        <v>102.62777777777778</v>
      </c>
      <c r="G64" s="51">
        <v>108.06666666666666</v>
      </c>
      <c r="H64" s="52">
        <v>105.96111111111111</v>
      </c>
      <c r="I64" s="51">
        <v>106.17222222222222</v>
      </c>
      <c r="J64" s="52">
        <v>102.41111111111111</v>
      </c>
      <c r="K64" s="51">
        <v>110.83333333333333</v>
      </c>
      <c r="L64" s="52">
        <v>98.488888888888894</v>
      </c>
      <c r="M64" s="51">
        <v>0</v>
      </c>
      <c r="N64" s="52">
        <v>0</v>
      </c>
      <c r="O64" s="53">
        <v>0</v>
      </c>
      <c r="P64" s="4">
        <v>13.405555555555555</v>
      </c>
      <c r="Q64" s="21">
        <v>119.07222222222222</v>
      </c>
      <c r="R64" s="13">
        <f t="shared" si="0"/>
        <v>1040.8722222222223</v>
      </c>
      <c r="S64" s="1"/>
    </row>
    <row r="65" spans="1:19" ht="15.75" x14ac:dyDescent="0.25">
      <c r="A65" s="28" t="s">
        <v>93</v>
      </c>
      <c r="B65" s="55" t="s">
        <v>175</v>
      </c>
      <c r="C65" s="51">
        <v>47.955555555555556</v>
      </c>
      <c r="D65" s="52">
        <v>41.43333333333333</v>
      </c>
      <c r="E65" s="51">
        <v>41.472222222222221</v>
      </c>
      <c r="F65" s="52">
        <v>42.177777777777777</v>
      </c>
      <c r="G65" s="51">
        <v>37.961111111111109</v>
      </c>
      <c r="H65" s="52">
        <v>26.677777777777777</v>
      </c>
      <c r="I65" s="51">
        <v>36.81111111111111</v>
      </c>
      <c r="J65" s="52">
        <v>26.866666666666667</v>
      </c>
      <c r="K65" s="51">
        <v>21.133333333333333</v>
      </c>
      <c r="L65" s="52">
        <v>0</v>
      </c>
      <c r="M65" s="51">
        <v>0</v>
      </c>
      <c r="N65" s="52">
        <v>0</v>
      </c>
      <c r="O65" s="53">
        <v>0</v>
      </c>
      <c r="P65" s="4">
        <v>0</v>
      </c>
      <c r="Q65" s="21">
        <v>52.855555555555554</v>
      </c>
      <c r="R65" s="13">
        <f t="shared" si="0"/>
        <v>322.48888888888888</v>
      </c>
      <c r="S65" s="1"/>
    </row>
    <row r="66" spans="1:19" s="1" customFormat="1" ht="15.75" x14ac:dyDescent="0.25">
      <c r="A66" s="28" t="s">
        <v>124</v>
      </c>
      <c r="B66" s="55" t="s">
        <v>175</v>
      </c>
      <c r="C66" s="51">
        <v>40.966666666666669</v>
      </c>
      <c r="D66" s="52">
        <v>39.388888888888886</v>
      </c>
      <c r="E66" s="51">
        <v>36.572222222222223</v>
      </c>
      <c r="F66" s="52">
        <v>45.827777777777776</v>
      </c>
      <c r="G66" s="51">
        <v>43.266666666666666</v>
      </c>
      <c r="H66" s="52">
        <v>41.072222222222223</v>
      </c>
      <c r="I66" s="51">
        <v>33.62222222222222</v>
      </c>
      <c r="J66" s="52">
        <v>45.444444444444443</v>
      </c>
      <c r="K66" s="51">
        <v>44.483333333333334</v>
      </c>
      <c r="L66" s="52">
        <v>0</v>
      </c>
      <c r="M66" s="51">
        <v>0</v>
      </c>
      <c r="N66" s="52">
        <v>0</v>
      </c>
      <c r="O66" s="53">
        <v>0</v>
      </c>
      <c r="P66" s="4">
        <v>0</v>
      </c>
      <c r="Q66" s="21">
        <v>61.577777777777776</v>
      </c>
      <c r="R66" s="13">
        <f t="shared" si="0"/>
        <v>370.6444444444445</v>
      </c>
    </row>
    <row r="67" spans="1:19" s="1" customFormat="1" ht="15.75" x14ac:dyDescent="0.25">
      <c r="A67" s="28" t="s">
        <v>85</v>
      </c>
      <c r="B67" s="55" t="s">
        <v>175</v>
      </c>
      <c r="C67" s="51">
        <v>0</v>
      </c>
      <c r="D67" s="52">
        <v>0</v>
      </c>
      <c r="E67" s="51">
        <v>0</v>
      </c>
      <c r="F67" s="52">
        <v>0</v>
      </c>
      <c r="G67" s="51">
        <v>0</v>
      </c>
      <c r="H67" s="52">
        <v>0</v>
      </c>
      <c r="I67" s="51">
        <v>0</v>
      </c>
      <c r="J67" s="52">
        <v>46.583333333333336</v>
      </c>
      <c r="K67" s="51">
        <v>50.37222222222222</v>
      </c>
      <c r="L67" s="52">
        <v>76.144444444444446</v>
      </c>
      <c r="M67" s="51">
        <v>96.066666666666663</v>
      </c>
      <c r="N67" s="52">
        <v>80.849999999999994</v>
      </c>
      <c r="O67" s="53">
        <v>76.427777777777777</v>
      </c>
      <c r="P67" s="4">
        <v>2</v>
      </c>
      <c r="Q67" s="21">
        <v>74.083333333333329</v>
      </c>
      <c r="R67" s="13">
        <f t="shared" ref="R67:R113" si="1">SUM(C67:P67)</f>
        <v>428.44444444444446</v>
      </c>
    </row>
    <row r="68" spans="1:19" ht="15.75" x14ac:dyDescent="0.25">
      <c r="A68" s="28" t="s">
        <v>51</v>
      </c>
      <c r="B68" s="55" t="s">
        <v>175</v>
      </c>
      <c r="C68" s="51">
        <v>21.672222222222221</v>
      </c>
      <c r="D68" s="52">
        <v>22.738888888888887</v>
      </c>
      <c r="E68" s="51">
        <v>31.372222222222224</v>
      </c>
      <c r="F68" s="52">
        <v>25.527777777777779</v>
      </c>
      <c r="G68" s="51">
        <v>24.422222222222221</v>
      </c>
      <c r="H68" s="52">
        <v>31.622222222222224</v>
      </c>
      <c r="I68" s="51">
        <v>35.177777777777777</v>
      </c>
      <c r="J68" s="52">
        <v>40.138888888888886</v>
      </c>
      <c r="K68" s="51">
        <v>22.211111111111112</v>
      </c>
      <c r="L68" s="52">
        <v>37.333333333333336</v>
      </c>
      <c r="M68" s="51">
        <v>33.56111111111111</v>
      </c>
      <c r="N68" s="52">
        <v>31.733333333333334</v>
      </c>
      <c r="O68" s="53">
        <v>28.711111111111112</v>
      </c>
      <c r="P68" s="4">
        <v>56.294444444444444</v>
      </c>
      <c r="Q68" s="21">
        <v>79.322222222222223</v>
      </c>
      <c r="R68" s="13">
        <f t="shared" si="1"/>
        <v>442.51666666666665</v>
      </c>
      <c r="S68" s="1"/>
    </row>
    <row r="69" spans="1:19" ht="15.75" x14ac:dyDescent="0.25">
      <c r="A69" s="28" t="s">
        <v>123</v>
      </c>
      <c r="B69" s="55" t="s">
        <v>175</v>
      </c>
      <c r="C69" s="51">
        <v>47.711111111111109</v>
      </c>
      <c r="D69" s="52">
        <v>51.7</v>
      </c>
      <c r="E69" s="51">
        <v>52.666666666666664</v>
      </c>
      <c r="F69" s="52">
        <v>42.338888888888889</v>
      </c>
      <c r="G69" s="51">
        <v>56.694444444444443</v>
      </c>
      <c r="H69" s="52">
        <v>55.833333333333336</v>
      </c>
      <c r="I69" s="51">
        <v>42.227777777777774</v>
      </c>
      <c r="J69" s="52">
        <v>53.605555555555554</v>
      </c>
      <c r="K69" s="51">
        <v>29.155555555555555</v>
      </c>
      <c r="L69" s="52">
        <v>0</v>
      </c>
      <c r="M69" s="51">
        <v>0</v>
      </c>
      <c r="N69" s="52">
        <v>0</v>
      </c>
      <c r="O69" s="53">
        <v>0</v>
      </c>
      <c r="P69" s="4">
        <v>0.95</v>
      </c>
      <c r="Q69" s="21">
        <v>76.644444444444446</v>
      </c>
      <c r="R69" s="13">
        <f t="shared" si="1"/>
        <v>432.88333333333333</v>
      </c>
      <c r="S69" s="1"/>
    </row>
    <row r="70" spans="1:19" ht="15.75" x14ac:dyDescent="0.25">
      <c r="A70" s="28" t="s">
        <v>102</v>
      </c>
      <c r="B70" s="55" t="s">
        <v>175</v>
      </c>
      <c r="C70" s="51">
        <v>121.30555555555556</v>
      </c>
      <c r="D70" s="52">
        <v>124.48333333333333</v>
      </c>
      <c r="E70" s="51">
        <v>123.9</v>
      </c>
      <c r="F70" s="52">
        <v>128.0888888888889</v>
      </c>
      <c r="G70" s="51">
        <v>129.8111111111111</v>
      </c>
      <c r="H70" s="52">
        <v>150.40555555555557</v>
      </c>
      <c r="I70" s="51">
        <v>187.97222222222223</v>
      </c>
      <c r="J70" s="52">
        <v>211.19444444444446</v>
      </c>
      <c r="K70" s="51">
        <v>220.15555555555557</v>
      </c>
      <c r="L70" s="52">
        <v>233.25</v>
      </c>
      <c r="M70" s="51">
        <v>144.67777777777778</v>
      </c>
      <c r="N70" s="52">
        <v>158.63888888888889</v>
      </c>
      <c r="O70" s="53">
        <v>117.15555555555555</v>
      </c>
      <c r="P70" s="4">
        <v>15.361111111111111</v>
      </c>
      <c r="Q70" s="21">
        <v>227.47777777777779</v>
      </c>
      <c r="R70" s="13">
        <f t="shared" si="1"/>
        <v>2066.4</v>
      </c>
      <c r="S70" s="1"/>
    </row>
    <row r="71" spans="1:19" ht="15.75" x14ac:dyDescent="0.25">
      <c r="A71" s="28" t="s">
        <v>103</v>
      </c>
      <c r="B71" s="55" t="s">
        <v>175</v>
      </c>
      <c r="C71" s="51">
        <v>112.48888888888889</v>
      </c>
      <c r="D71" s="52">
        <v>119.80555555555556</v>
      </c>
      <c r="E71" s="51">
        <v>108.5</v>
      </c>
      <c r="F71" s="52">
        <v>115.8</v>
      </c>
      <c r="G71" s="51">
        <v>106.58333333333333</v>
      </c>
      <c r="H71" s="52">
        <v>100.38333333333334</v>
      </c>
      <c r="I71" s="51">
        <v>104.97222222222223</v>
      </c>
      <c r="J71" s="52">
        <v>95.35</v>
      </c>
      <c r="K71" s="51">
        <v>58.894444444444446</v>
      </c>
      <c r="L71" s="52">
        <v>54.172222222222224</v>
      </c>
      <c r="M71" s="51">
        <v>0</v>
      </c>
      <c r="N71" s="52">
        <v>0</v>
      </c>
      <c r="O71" s="53">
        <v>0</v>
      </c>
      <c r="P71" s="4">
        <v>10</v>
      </c>
      <c r="Q71" s="21">
        <v>111.69444444444444</v>
      </c>
      <c r="R71" s="13">
        <f t="shared" si="1"/>
        <v>986.95</v>
      </c>
      <c r="S71" s="1"/>
    </row>
    <row r="72" spans="1:19" ht="15.75" x14ac:dyDescent="0.25">
      <c r="A72" s="28" t="s">
        <v>62</v>
      </c>
      <c r="B72" s="55" t="s">
        <v>175</v>
      </c>
      <c r="C72" s="51">
        <v>51.85</v>
      </c>
      <c r="D72" s="52">
        <v>52.37222222222222</v>
      </c>
      <c r="E72" s="51">
        <v>52.977777777777774</v>
      </c>
      <c r="F72" s="52">
        <v>52.37222222222222</v>
      </c>
      <c r="G72" s="51">
        <v>52.466666666666669</v>
      </c>
      <c r="H72" s="52">
        <v>51.93888888888889</v>
      </c>
      <c r="I72" s="51">
        <v>51</v>
      </c>
      <c r="J72" s="52">
        <v>0</v>
      </c>
      <c r="K72" s="51">
        <v>0</v>
      </c>
      <c r="L72" s="52">
        <v>0</v>
      </c>
      <c r="M72" s="51">
        <v>0</v>
      </c>
      <c r="N72" s="52">
        <v>0</v>
      </c>
      <c r="O72" s="53">
        <v>0</v>
      </c>
      <c r="P72" s="4">
        <v>6.1277777777777782</v>
      </c>
      <c r="Q72" s="21">
        <v>48.077777777777776</v>
      </c>
      <c r="R72" s="13">
        <f t="shared" si="1"/>
        <v>371.10555555555555</v>
      </c>
      <c r="S72" s="1"/>
    </row>
    <row r="73" spans="1:19" s="1" customFormat="1" ht="15.75" x14ac:dyDescent="0.25">
      <c r="A73" s="28" t="s">
        <v>75</v>
      </c>
      <c r="B73" s="55" t="s">
        <v>175</v>
      </c>
      <c r="C73" s="51">
        <v>79.027777777777771</v>
      </c>
      <c r="D73" s="52">
        <v>75.794444444444451</v>
      </c>
      <c r="E73" s="51">
        <v>76.088888888888889</v>
      </c>
      <c r="F73" s="52">
        <v>78.611111111111114</v>
      </c>
      <c r="G73" s="51">
        <v>78.055555555555557</v>
      </c>
      <c r="H73" s="52">
        <v>79.083333333333329</v>
      </c>
      <c r="I73" s="51">
        <v>79.188888888888883</v>
      </c>
      <c r="J73" s="52">
        <v>66</v>
      </c>
      <c r="K73" s="51">
        <v>57.1</v>
      </c>
      <c r="L73" s="52">
        <v>0</v>
      </c>
      <c r="M73" s="51">
        <v>0</v>
      </c>
      <c r="N73" s="52">
        <v>0</v>
      </c>
      <c r="O73" s="53">
        <v>0</v>
      </c>
      <c r="P73" s="4">
        <v>5</v>
      </c>
      <c r="Q73" s="21">
        <v>81.194444444444443</v>
      </c>
      <c r="R73" s="13">
        <f t="shared" si="1"/>
        <v>673.95</v>
      </c>
    </row>
    <row r="74" spans="1:19" ht="15.75" x14ac:dyDescent="0.25">
      <c r="A74" s="28" t="s">
        <v>152</v>
      </c>
      <c r="B74" s="55" t="s">
        <v>175</v>
      </c>
      <c r="C74" s="51">
        <v>0</v>
      </c>
      <c r="D74" s="52">
        <v>0</v>
      </c>
      <c r="E74" s="51">
        <v>0</v>
      </c>
      <c r="F74" s="52">
        <v>0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94.311111111111117</v>
      </c>
      <c r="M74" s="51">
        <v>87.977777777777774</v>
      </c>
      <c r="N74" s="52">
        <v>73.261111111111106</v>
      </c>
      <c r="O74" s="53">
        <v>40.272222222222226</v>
      </c>
      <c r="P74" s="4">
        <v>1.3055555555555556</v>
      </c>
      <c r="Q74" s="21">
        <v>34.75</v>
      </c>
      <c r="R74" s="13">
        <f t="shared" si="1"/>
        <v>297.12777777777779</v>
      </c>
      <c r="S74" s="1"/>
    </row>
    <row r="75" spans="1:19" ht="15.75" x14ac:dyDescent="0.25">
      <c r="A75" s="28" t="s">
        <v>86</v>
      </c>
      <c r="B75" s="55" t="s">
        <v>175</v>
      </c>
      <c r="C75" s="51">
        <v>93.844444444444449</v>
      </c>
      <c r="D75" s="52">
        <v>111.34444444444445</v>
      </c>
      <c r="E75" s="51">
        <v>86.99444444444444</v>
      </c>
      <c r="F75" s="52">
        <v>99.74444444444444</v>
      </c>
      <c r="G75" s="51">
        <v>89.794444444444451</v>
      </c>
      <c r="H75" s="52">
        <v>84.222222222222229</v>
      </c>
      <c r="I75" s="51">
        <v>77.205555555555549</v>
      </c>
      <c r="J75" s="52">
        <v>45.961111111111109</v>
      </c>
      <c r="K75" s="51">
        <v>31.916666666666668</v>
      </c>
      <c r="L75" s="52">
        <v>0</v>
      </c>
      <c r="M75" s="51">
        <v>0</v>
      </c>
      <c r="N75" s="52">
        <v>0</v>
      </c>
      <c r="O75" s="53">
        <v>0</v>
      </c>
      <c r="P75" s="4">
        <v>3.2</v>
      </c>
      <c r="Q75" s="21">
        <v>49.68333333333333</v>
      </c>
      <c r="R75" s="13">
        <f t="shared" si="1"/>
        <v>724.22777777777787</v>
      </c>
      <c r="S75" s="1"/>
    </row>
    <row r="76" spans="1:19" ht="15.75" x14ac:dyDescent="0.25">
      <c r="A76" s="28" t="s">
        <v>104</v>
      </c>
      <c r="B76" s="55" t="s">
        <v>175</v>
      </c>
      <c r="C76" s="51">
        <v>0</v>
      </c>
      <c r="D76" s="52">
        <v>0</v>
      </c>
      <c r="E76" s="51">
        <v>0</v>
      </c>
      <c r="F76" s="52">
        <v>0</v>
      </c>
      <c r="G76" s="51">
        <v>0</v>
      </c>
      <c r="H76" s="52">
        <v>0</v>
      </c>
      <c r="I76" s="51">
        <v>0</v>
      </c>
      <c r="J76" s="52">
        <v>23.183333333333334</v>
      </c>
      <c r="K76" s="51">
        <v>32.072222222222223</v>
      </c>
      <c r="L76" s="52">
        <v>45.833333333333336</v>
      </c>
      <c r="M76" s="51">
        <v>52.388888888888886</v>
      </c>
      <c r="N76" s="52">
        <v>85.261111111111106</v>
      </c>
      <c r="O76" s="53">
        <v>83.316666666666663</v>
      </c>
      <c r="P76" s="4">
        <v>0.58333333333333337</v>
      </c>
      <c r="Q76" s="21">
        <v>60.955555555555556</v>
      </c>
      <c r="R76" s="13">
        <f t="shared" si="1"/>
        <v>322.63888888888886</v>
      </c>
      <c r="S76" s="1"/>
    </row>
    <row r="77" spans="1:19" s="1" customFormat="1" ht="15.75" x14ac:dyDescent="0.25">
      <c r="A77" s="28" t="s">
        <v>143</v>
      </c>
      <c r="B77" s="55" t="s">
        <v>175</v>
      </c>
      <c r="C77" s="51">
        <v>0</v>
      </c>
      <c r="D77" s="52">
        <v>0</v>
      </c>
      <c r="E77" s="51">
        <v>0</v>
      </c>
      <c r="F77" s="52">
        <v>0</v>
      </c>
      <c r="G77" s="51">
        <v>0</v>
      </c>
      <c r="H77" s="52">
        <v>0</v>
      </c>
      <c r="I77" s="51">
        <v>0</v>
      </c>
      <c r="J77" s="52">
        <v>0</v>
      </c>
      <c r="K77" s="51">
        <v>0</v>
      </c>
      <c r="L77" s="52">
        <v>26.738888888888887</v>
      </c>
      <c r="M77" s="51">
        <v>51.3</v>
      </c>
      <c r="N77" s="52">
        <v>62.572222222222223</v>
      </c>
      <c r="O77" s="53">
        <v>38.488888888888887</v>
      </c>
      <c r="P77" s="4">
        <v>9.1888888888888882</v>
      </c>
      <c r="Q77" s="21">
        <v>36.961111111111109</v>
      </c>
      <c r="R77" s="13">
        <f t="shared" si="1"/>
        <v>188.28888888888889</v>
      </c>
    </row>
    <row r="78" spans="1:19" ht="15.75" x14ac:dyDescent="0.25">
      <c r="A78" s="28" t="s">
        <v>59</v>
      </c>
      <c r="B78" s="55" t="s">
        <v>175</v>
      </c>
      <c r="C78" s="51">
        <v>0</v>
      </c>
      <c r="D78" s="52">
        <v>0</v>
      </c>
      <c r="E78" s="51">
        <v>0</v>
      </c>
      <c r="F78" s="52">
        <v>0</v>
      </c>
      <c r="G78" s="51">
        <v>0</v>
      </c>
      <c r="H78" s="52">
        <v>101.83333333333333</v>
      </c>
      <c r="I78" s="51">
        <v>102.64444444444445</v>
      </c>
      <c r="J78" s="52">
        <v>100.41111111111111</v>
      </c>
      <c r="K78" s="51">
        <v>100.98888888888889</v>
      </c>
      <c r="L78" s="52">
        <v>0</v>
      </c>
      <c r="M78" s="51">
        <v>0</v>
      </c>
      <c r="N78" s="52">
        <v>0</v>
      </c>
      <c r="O78" s="53">
        <v>0</v>
      </c>
      <c r="P78" s="4">
        <v>0</v>
      </c>
      <c r="Q78" s="21">
        <v>36.727777777777774</v>
      </c>
      <c r="R78" s="13">
        <f t="shared" si="1"/>
        <v>405.87777777777774</v>
      </c>
      <c r="S78" s="1"/>
    </row>
    <row r="79" spans="1:19" ht="15.75" x14ac:dyDescent="0.25">
      <c r="A79" s="28" t="s">
        <v>106</v>
      </c>
      <c r="B79" s="55" t="s">
        <v>175</v>
      </c>
      <c r="C79" s="51">
        <v>0</v>
      </c>
      <c r="D79" s="52">
        <v>0</v>
      </c>
      <c r="E79" s="51">
        <v>0</v>
      </c>
      <c r="F79" s="52">
        <v>0</v>
      </c>
      <c r="G79" s="51">
        <v>0</v>
      </c>
      <c r="H79" s="52">
        <v>0</v>
      </c>
      <c r="I79" s="51">
        <v>0</v>
      </c>
      <c r="J79" s="52">
        <v>58.844444444444441</v>
      </c>
      <c r="K79" s="51">
        <v>58.866666666666667</v>
      </c>
      <c r="L79" s="52">
        <v>106.10555555555555</v>
      </c>
      <c r="M79" s="51">
        <v>62.43888888888889</v>
      </c>
      <c r="N79" s="52">
        <v>46.966666666666669</v>
      </c>
      <c r="O79" s="53">
        <v>49.011111111111113</v>
      </c>
      <c r="P79" s="4">
        <v>4</v>
      </c>
      <c r="Q79" s="21">
        <v>37.511111111111113</v>
      </c>
      <c r="R79" s="13">
        <f t="shared" si="1"/>
        <v>386.23333333333329</v>
      </c>
      <c r="S79" s="1"/>
    </row>
    <row r="80" spans="1:19" ht="15.75" x14ac:dyDescent="0.25">
      <c r="A80" s="28" t="s">
        <v>92</v>
      </c>
      <c r="B80" s="55" t="s">
        <v>175</v>
      </c>
      <c r="C80" s="51">
        <v>0</v>
      </c>
      <c r="D80" s="52">
        <v>0</v>
      </c>
      <c r="E80" s="51">
        <v>0</v>
      </c>
      <c r="F80" s="52">
        <v>0</v>
      </c>
      <c r="G80" s="51">
        <v>0</v>
      </c>
      <c r="H80" s="52">
        <v>0</v>
      </c>
      <c r="I80" s="51">
        <v>0</v>
      </c>
      <c r="J80" s="52">
        <v>0</v>
      </c>
      <c r="K80" s="51">
        <v>0</v>
      </c>
      <c r="L80" s="52">
        <v>79.966666666666669</v>
      </c>
      <c r="M80" s="51">
        <v>70.88333333333334</v>
      </c>
      <c r="N80" s="52">
        <v>66.094444444444449</v>
      </c>
      <c r="O80" s="53">
        <v>64.277777777777771</v>
      </c>
      <c r="P80" s="4">
        <v>0</v>
      </c>
      <c r="Q80" s="21">
        <v>22.288888888888888</v>
      </c>
      <c r="R80" s="13">
        <f t="shared" si="1"/>
        <v>281.22222222222223</v>
      </c>
      <c r="S80" s="1"/>
    </row>
    <row r="81" spans="1:19" ht="15.75" x14ac:dyDescent="0.25">
      <c r="A81" s="28" t="s">
        <v>137</v>
      </c>
      <c r="B81" s="55" t="s">
        <v>175</v>
      </c>
      <c r="C81" s="51">
        <v>73.11666666666666</v>
      </c>
      <c r="D81" s="52">
        <v>72.966666666666669</v>
      </c>
      <c r="E81" s="51">
        <v>69.7</v>
      </c>
      <c r="F81" s="52">
        <v>70.333333333333329</v>
      </c>
      <c r="G81" s="51">
        <v>76.011111111111106</v>
      </c>
      <c r="H81" s="52">
        <v>80.355555555555554</v>
      </c>
      <c r="I81" s="51">
        <v>75.222222222222229</v>
      </c>
      <c r="J81" s="52">
        <v>71.87777777777778</v>
      </c>
      <c r="K81" s="51">
        <v>48.922222222222224</v>
      </c>
      <c r="L81" s="52">
        <v>0</v>
      </c>
      <c r="M81" s="51">
        <v>0</v>
      </c>
      <c r="N81" s="52">
        <v>0</v>
      </c>
      <c r="O81" s="53">
        <v>0</v>
      </c>
      <c r="P81" s="4">
        <v>1.5222222222222221</v>
      </c>
      <c r="Q81" s="21">
        <v>77.12777777777778</v>
      </c>
      <c r="R81" s="13">
        <f t="shared" si="1"/>
        <v>640.02777777777771</v>
      </c>
      <c r="S81" s="1"/>
    </row>
    <row r="82" spans="1:19" ht="15.75" x14ac:dyDescent="0.25">
      <c r="A82" s="28" t="s">
        <v>53</v>
      </c>
      <c r="B82" s="55" t="s">
        <v>175</v>
      </c>
      <c r="C82" s="51">
        <v>31.566666666666666</v>
      </c>
      <c r="D82" s="52">
        <v>43.81111111111111</v>
      </c>
      <c r="E82" s="51">
        <v>44.644444444444446</v>
      </c>
      <c r="F82" s="52">
        <v>38.977777777777774</v>
      </c>
      <c r="G82" s="51">
        <v>42.43333333333333</v>
      </c>
      <c r="H82" s="52">
        <v>36.594444444444441</v>
      </c>
      <c r="I82" s="51">
        <v>36.205555555555556</v>
      </c>
      <c r="J82" s="52">
        <v>26.594444444444445</v>
      </c>
      <c r="K82" s="51">
        <v>18.861111111111111</v>
      </c>
      <c r="L82" s="52">
        <v>0</v>
      </c>
      <c r="M82" s="51">
        <v>0</v>
      </c>
      <c r="N82" s="52">
        <v>0</v>
      </c>
      <c r="O82" s="53">
        <v>0</v>
      </c>
      <c r="P82" s="4">
        <v>0</v>
      </c>
      <c r="Q82" s="21">
        <v>57.766666666666666</v>
      </c>
      <c r="R82" s="13">
        <f t="shared" si="1"/>
        <v>319.68888888888887</v>
      </c>
      <c r="S82" s="1"/>
    </row>
    <row r="83" spans="1:19" ht="15.75" x14ac:dyDescent="0.25">
      <c r="A83" s="28" t="s">
        <v>88</v>
      </c>
      <c r="B83" s="55" t="s">
        <v>175</v>
      </c>
      <c r="C83" s="51">
        <v>59.605555555555554</v>
      </c>
      <c r="D83" s="52">
        <v>69.355555555555554</v>
      </c>
      <c r="E83" s="51">
        <v>74.894444444444446</v>
      </c>
      <c r="F83" s="52">
        <v>81.355555555555554</v>
      </c>
      <c r="G83" s="51">
        <v>70.8</v>
      </c>
      <c r="H83" s="52">
        <v>81.172222222222217</v>
      </c>
      <c r="I83" s="51">
        <v>81.566666666666663</v>
      </c>
      <c r="J83" s="52">
        <v>95.333333333333329</v>
      </c>
      <c r="K83" s="51">
        <v>95.633333333333326</v>
      </c>
      <c r="L83" s="52">
        <v>101.82222222222222</v>
      </c>
      <c r="M83" s="51">
        <v>100.07222222222222</v>
      </c>
      <c r="N83" s="52">
        <v>79.150000000000006</v>
      </c>
      <c r="O83" s="53">
        <v>82.316666666666663</v>
      </c>
      <c r="P83" s="4">
        <v>368</v>
      </c>
      <c r="Q83" s="21">
        <v>816.76666666666665</v>
      </c>
      <c r="R83" s="13">
        <f t="shared" si="1"/>
        <v>1441.0777777777778</v>
      </c>
      <c r="S83" s="1"/>
    </row>
    <row r="84" spans="1:19" ht="15.75" x14ac:dyDescent="0.25">
      <c r="A84" s="28" t="s">
        <v>153</v>
      </c>
      <c r="B84" s="55" t="s">
        <v>175</v>
      </c>
      <c r="C84" s="51">
        <v>0</v>
      </c>
      <c r="D84" s="52">
        <v>0</v>
      </c>
      <c r="E84" s="51">
        <v>0</v>
      </c>
      <c r="F84" s="52">
        <v>0</v>
      </c>
      <c r="G84" s="51">
        <v>0</v>
      </c>
      <c r="H84" s="52">
        <v>0</v>
      </c>
      <c r="I84" s="51">
        <v>0</v>
      </c>
      <c r="J84" s="52">
        <v>0</v>
      </c>
      <c r="K84" s="51">
        <v>48.233333333333334</v>
      </c>
      <c r="L84" s="52">
        <v>75.466666666666669</v>
      </c>
      <c r="M84" s="51">
        <v>55.338888888888889</v>
      </c>
      <c r="N84" s="52">
        <v>38.644444444444446</v>
      </c>
      <c r="O84" s="53">
        <v>21.783333333333335</v>
      </c>
      <c r="P84" s="4">
        <v>0</v>
      </c>
      <c r="Q84" s="21">
        <v>44.394444444444446</v>
      </c>
      <c r="R84" s="13">
        <f t="shared" si="1"/>
        <v>239.46666666666667</v>
      </c>
      <c r="S84" s="1"/>
    </row>
    <row r="85" spans="1:19" ht="15.75" x14ac:dyDescent="0.25">
      <c r="A85" s="28" t="s">
        <v>69</v>
      </c>
      <c r="B85" s="55" t="s">
        <v>175</v>
      </c>
      <c r="C85" s="51">
        <v>0</v>
      </c>
      <c r="D85" s="52">
        <v>0</v>
      </c>
      <c r="E85" s="51">
        <v>0</v>
      </c>
      <c r="F85" s="52">
        <v>0</v>
      </c>
      <c r="G85" s="51">
        <v>0</v>
      </c>
      <c r="H85" s="52">
        <v>0</v>
      </c>
      <c r="I85" s="51">
        <v>0</v>
      </c>
      <c r="J85" s="52">
        <v>0</v>
      </c>
      <c r="K85" s="51">
        <v>0</v>
      </c>
      <c r="L85" s="52">
        <v>58.133333333333333</v>
      </c>
      <c r="M85" s="51">
        <v>119.88888888888889</v>
      </c>
      <c r="N85" s="52">
        <v>124.12222222222223</v>
      </c>
      <c r="O85" s="53">
        <v>121.50555555555556</v>
      </c>
      <c r="P85" s="4">
        <v>0</v>
      </c>
      <c r="Q85" s="21">
        <v>3.4944444444444445</v>
      </c>
      <c r="R85" s="13">
        <f t="shared" si="1"/>
        <v>423.65</v>
      </c>
      <c r="S85" s="1"/>
    </row>
    <row r="86" spans="1:19" ht="15.75" x14ac:dyDescent="0.25">
      <c r="A86" s="28" t="s">
        <v>64</v>
      </c>
      <c r="B86" s="55" t="s">
        <v>175</v>
      </c>
      <c r="C86" s="51">
        <v>255.97222222222223</v>
      </c>
      <c r="D86" s="52">
        <v>273.05555555555554</v>
      </c>
      <c r="E86" s="51">
        <v>297.7</v>
      </c>
      <c r="F86" s="52">
        <v>271.25555555555553</v>
      </c>
      <c r="G86" s="51">
        <v>286.7833333333333</v>
      </c>
      <c r="H86" s="52">
        <v>253.78333333333333</v>
      </c>
      <c r="I86" s="51">
        <v>243.12777777777779</v>
      </c>
      <c r="J86" s="52">
        <v>229.37777777777779</v>
      </c>
      <c r="K86" s="51">
        <v>225.67777777777778</v>
      </c>
      <c r="L86" s="52">
        <v>0</v>
      </c>
      <c r="M86" s="51">
        <v>0</v>
      </c>
      <c r="N86" s="52">
        <v>0</v>
      </c>
      <c r="O86" s="53">
        <v>0</v>
      </c>
      <c r="P86" s="4">
        <v>14.416666666666666</v>
      </c>
      <c r="Q86" s="21">
        <v>265.62777777777774</v>
      </c>
      <c r="R86" s="13">
        <f t="shared" si="1"/>
        <v>2351.15</v>
      </c>
      <c r="S86" s="1"/>
    </row>
    <row r="87" spans="1:19" s="1" customFormat="1" ht="15.75" x14ac:dyDescent="0.25">
      <c r="A87" s="28" t="s">
        <v>118</v>
      </c>
      <c r="B87" s="55" t="s">
        <v>175</v>
      </c>
      <c r="C87" s="51">
        <v>0</v>
      </c>
      <c r="D87" s="52">
        <v>0</v>
      </c>
      <c r="E87" s="51">
        <v>0</v>
      </c>
      <c r="F87" s="52">
        <v>0</v>
      </c>
      <c r="G87" s="51">
        <v>0</v>
      </c>
      <c r="H87" s="52">
        <v>0</v>
      </c>
      <c r="I87" s="51">
        <v>0</v>
      </c>
      <c r="J87" s="52">
        <v>0</v>
      </c>
      <c r="K87" s="51">
        <v>0</v>
      </c>
      <c r="L87" s="52">
        <v>147.48333333333332</v>
      </c>
      <c r="M87" s="51">
        <v>132.38333333333333</v>
      </c>
      <c r="N87" s="52">
        <v>130.73888888888888</v>
      </c>
      <c r="O87" s="53">
        <v>113.77777777777777</v>
      </c>
      <c r="P87" s="4">
        <v>4.166666666666667</v>
      </c>
      <c r="Q87" s="21">
        <v>67.105555555555554</v>
      </c>
      <c r="R87" s="13">
        <f t="shared" si="1"/>
        <v>528.54999999999995</v>
      </c>
    </row>
    <row r="88" spans="1:19" ht="15.75" x14ac:dyDescent="0.25">
      <c r="A88" s="28" t="s">
        <v>89</v>
      </c>
      <c r="B88" s="55" t="s">
        <v>175</v>
      </c>
      <c r="C88" s="51">
        <v>172.15555555555557</v>
      </c>
      <c r="D88" s="52">
        <v>181.51111111111112</v>
      </c>
      <c r="E88" s="51">
        <v>184.22222222222223</v>
      </c>
      <c r="F88" s="52">
        <v>181.26666666666665</v>
      </c>
      <c r="G88" s="51">
        <v>187.74444444444444</v>
      </c>
      <c r="H88" s="52">
        <v>197.7</v>
      </c>
      <c r="I88" s="51">
        <v>204.77222222222224</v>
      </c>
      <c r="J88" s="52">
        <v>161.17777777777778</v>
      </c>
      <c r="K88" s="51">
        <v>152.09444444444443</v>
      </c>
      <c r="L88" s="52">
        <v>125.88888888888889</v>
      </c>
      <c r="M88" s="51">
        <v>0</v>
      </c>
      <c r="N88" s="52">
        <v>0</v>
      </c>
      <c r="O88" s="53">
        <v>0</v>
      </c>
      <c r="P88" s="4">
        <v>11.733333333333334</v>
      </c>
      <c r="Q88" s="21">
        <v>246.03333333333336</v>
      </c>
      <c r="R88" s="13">
        <f t="shared" si="1"/>
        <v>1760.2666666666667</v>
      </c>
      <c r="S88" s="1"/>
    </row>
    <row r="89" spans="1:19" ht="15.75" x14ac:dyDescent="0.25">
      <c r="A89" s="28" t="s">
        <v>139</v>
      </c>
      <c r="B89" s="55" t="s">
        <v>175</v>
      </c>
      <c r="C89" s="51">
        <v>49.93333333333333</v>
      </c>
      <c r="D89" s="52">
        <v>49</v>
      </c>
      <c r="E89" s="51">
        <v>48.944444444444443</v>
      </c>
      <c r="F89" s="52">
        <v>47.955555555555556</v>
      </c>
      <c r="G89" s="51">
        <v>48.955555555555556</v>
      </c>
      <c r="H89" s="52">
        <v>49.027777777777779</v>
      </c>
      <c r="I89" s="51">
        <v>49.994444444444447</v>
      </c>
      <c r="J89" s="52">
        <v>48.961111111111109</v>
      </c>
      <c r="K89" s="51">
        <v>49.983333333333334</v>
      </c>
      <c r="L89" s="52">
        <v>52.355555555555554</v>
      </c>
      <c r="M89" s="51">
        <v>47.855555555555554</v>
      </c>
      <c r="N89" s="52">
        <v>43.283333333333331</v>
      </c>
      <c r="O89" s="53">
        <v>25.566666666666666</v>
      </c>
      <c r="P89" s="4">
        <v>14.95</v>
      </c>
      <c r="Q89" s="21">
        <v>77.305555555555557</v>
      </c>
      <c r="R89" s="13">
        <f t="shared" si="1"/>
        <v>626.76666666666677</v>
      </c>
      <c r="S89" s="1"/>
    </row>
    <row r="90" spans="1:19" ht="15.75" x14ac:dyDescent="0.25">
      <c r="A90" s="28" t="s">
        <v>154</v>
      </c>
      <c r="B90" s="55" t="s">
        <v>175</v>
      </c>
      <c r="C90" s="51">
        <v>55.016666666666666</v>
      </c>
      <c r="D90" s="52">
        <v>54.788888888888891</v>
      </c>
      <c r="E90" s="51">
        <v>58.633333333333333</v>
      </c>
      <c r="F90" s="52">
        <v>53.766666666666666</v>
      </c>
      <c r="G90" s="51">
        <v>57.177777777777777</v>
      </c>
      <c r="H90" s="52">
        <v>56.633333333333333</v>
      </c>
      <c r="I90" s="51">
        <v>58.966666666666669</v>
      </c>
      <c r="J90" s="52">
        <v>58.005555555555553</v>
      </c>
      <c r="K90" s="51">
        <v>53.161111111111111</v>
      </c>
      <c r="L90" s="52">
        <v>0</v>
      </c>
      <c r="M90" s="51">
        <v>0</v>
      </c>
      <c r="N90" s="52">
        <v>0</v>
      </c>
      <c r="O90" s="53">
        <v>0</v>
      </c>
      <c r="P90" s="4">
        <v>0</v>
      </c>
      <c r="Q90" s="21">
        <v>63.483333333333334</v>
      </c>
      <c r="R90" s="13">
        <f t="shared" si="1"/>
        <v>506.15</v>
      </c>
      <c r="S90" s="1"/>
    </row>
    <row r="91" spans="1:19" ht="15.75" x14ac:dyDescent="0.25">
      <c r="A91" s="28" t="s">
        <v>57</v>
      </c>
      <c r="B91" s="55" t="s">
        <v>175</v>
      </c>
      <c r="C91" s="51">
        <v>122.38333333333333</v>
      </c>
      <c r="D91" s="52">
        <v>129.74444444444444</v>
      </c>
      <c r="E91" s="51">
        <v>117.46666666666667</v>
      </c>
      <c r="F91" s="52">
        <v>107.77222222222223</v>
      </c>
      <c r="G91" s="51">
        <v>122.95555555555555</v>
      </c>
      <c r="H91" s="52">
        <v>123.48333333333333</v>
      </c>
      <c r="I91" s="51">
        <v>132.52222222222221</v>
      </c>
      <c r="J91" s="52">
        <v>131.17222222222222</v>
      </c>
      <c r="K91" s="51">
        <v>114.34444444444443</v>
      </c>
      <c r="L91" s="52">
        <v>0</v>
      </c>
      <c r="M91" s="51">
        <v>0</v>
      </c>
      <c r="N91" s="52">
        <v>0</v>
      </c>
      <c r="O91" s="53">
        <v>0</v>
      </c>
      <c r="P91" s="4">
        <v>48.744444444444447</v>
      </c>
      <c r="Q91" s="21">
        <v>188.75</v>
      </c>
      <c r="R91" s="13">
        <f t="shared" si="1"/>
        <v>1150.588888888889</v>
      </c>
      <c r="S91" s="1"/>
    </row>
    <row r="92" spans="1:19" ht="15.75" x14ac:dyDescent="0.25">
      <c r="A92" s="28" t="s">
        <v>58</v>
      </c>
      <c r="B92" s="55" t="s">
        <v>175</v>
      </c>
      <c r="C92" s="51">
        <v>75.044444444444451</v>
      </c>
      <c r="D92" s="52">
        <v>77.599999999999994</v>
      </c>
      <c r="E92" s="51">
        <v>68.905555555555551</v>
      </c>
      <c r="F92" s="52">
        <v>73.794444444444451</v>
      </c>
      <c r="G92" s="51">
        <v>69.222222222222229</v>
      </c>
      <c r="H92" s="52">
        <v>64.222222222222229</v>
      </c>
      <c r="I92" s="51">
        <v>70.816666666666663</v>
      </c>
      <c r="J92" s="52">
        <v>0</v>
      </c>
      <c r="K92" s="51">
        <v>0</v>
      </c>
      <c r="L92" s="52">
        <v>0</v>
      </c>
      <c r="M92" s="51">
        <v>0</v>
      </c>
      <c r="N92" s="52">
        <v>0</v>
      </c>
      <c r="O92" s="53">
        <v>0</v>
      </c>
      <c r="P92" s="4">
        <v>3</v>
      </c>
      <c r="Q92" s="21">
        <v>85.00555555555556</v>
      </c>
      <c r="R92" s="13">
        <f t="shared" si="1"/>
        <v>502.60555555555555</v>
      </c>
      <c r="S92" s="1"/>
    </row>
    <row r="93" spans="1:19" s="1" customFormat="1" ht="15.75" x14ac:dyDescent="0.25">
      <c r="A93" s="28" t="s">
        <v>155</v>
      </c>
      <c r="B93" s="55" t="s">
        <v>175</v>
      </c>
      <c r="C93" s="51">
        <v>106.93333333333334</v>
      </c>
      <c r="D93" s="52">
        <v>81.394444444444446</v>
      </c>
      <c r="E93" s="51">
        <v>68.227777777777774</v>
      </c>
      <c r="F93" s="52">
        <v>61.138888888888886</v>
      </c>
      <c r="G93" s="51">
        <v>61.783333333333331</v>
      </c>
      <c r="H93" s="52">
        <v>29.083333333333332</v>
      </c>
      <c r="I93" s="51">
        <v>29.7</v>
      </c>
      <c r="J93" s="52">
        <v>0</v>
      </c>
      <c r="K93" s="51">
        <v>0</v>
      </c>
      <c r="L93" s="52">
        <v>0</v>
      </c>
      <c r="M93" s="51">
        <v>0</v>
      </c>
      <c r="N93" s="52">
        <v>0</v>
      </c>
      <c r="O93" s="53">
        <v>0</v>
      </c>
      <c r="P93" s="4">
        <v>3.6444444444444444</v>
      </c>
      <c r="Q93" s="21">
        <v>56.544444444444444</v>
      </c>
      <c r="R93" s="13">
        <f t="shared" si="1"/>
        <v>441.90555555555551</v>
      </c>
    </row>
    <row r="94" spans="1:19" ht="15.75" x14ac:dyDescent="0.25">
      <c r="A94" s="28" t="s">
        <v>54</v>
      </c>
      <c r="B94" s="55" t="s">
        <v>175</v>
      </c>
      <c r="C94" s="51">
        <v>0</v>
      </c>
      <c r="D94" s="52">
        <v>0</v>
      </c>
      <c r="E94" s="51">
        <v>0</v>
      </c>
      <c r="F94" s="52">
        <v>0</v>
      </c>
      <c r="G94" s="51">
        <v>0</v>
      </c>
      <c r="H94" s="52">
        <v>0</v>
      </c>
      <c r="I94" s="51">
        <v>0</v>
      </c>
      <c r="J94" s="52">
        <v>0</v>
      </c>
      <c r="K94" s="51">
        <v>0</v>
      </c>
      <c r="L94" s="52">
        <v>109.17777777777778</v>
      </c>
      <c r="M94" s="51">
        <v>104.93888888888888</v>
      </c>
      <c r="N94" s="52">
        <v>76.088888888888889</v>
      </c>
      <c r="O94" s="53">
        <v>89.394444444444446</v>
      </c>
      <c r="P94" s="4">
        <v>0</v>
      </c>
      <c r="Q94" s="21">
        <v>31.522222222222222</v>
      </c>
      <c r="R94" s="13">
        <f t="shared" si="1"/>
        <v>379.6</v>
      </c>
      <c r="S94" s="1"/>
    </row>
    <row r="95" spans="1:19" ht="15.75" x14ac:dyDescent="0.25">
      <c r="A95" s="28" t="s">
        <v>55</v>
      </c>
      <c r="B95" s="55" t="s">
        <v>175</v>
      </c>
      <c r="C95" s="51">
        <v>0</v>
      </c>
      <c r="D95" s="52">
        <v>0</v>
      </c>
      <c r="E95" s="51">
        <v>0</v>
      </c>
      <c r="F95" s="52">
        <v>0</v>
      </c>
      <c r="G95" s="51">
        <v>0</v>
      </c>
      <c r="H95" s="52">
        <v>0</v>
      </c>
      <c r="I95" s="51">
        <v>0</v>
      </c>
      <c r="J95" s="52">
        <v>0</v>
      </c>
      <c r="K95" s="51">
        <v>0</v>
      </c>
      <c r="L95" s="52">
        <v>16.411111111111111</v>
      </c>
      <c r="M95" s="51">
        <v>19.18888888888889</v>
      </c>
      <c r="N95" s="52">
        <v>19.427777777777777</v>
      </c>
      <c r="O95" s="53">
        <v>19.350000000000001</v>
      </c>
      <c r="P95" s="4">
        <v>0</v>
      </c>
      <c r="Q95" s="21">
        <v>6.3444444444444441</v>
      </c>
      <c r="R95" s="13">
        <f t="shared" si="1"/>
        <v>74.37777777777778</v>
      </c>
      <c r="S95" s="1"/>
    </row>
    <row r="96" spans="1:19" s="1" customFormat="1" ht="15.75" x14ac:dyDescent="0.25">
      <c r="A96" s="28" t="s">
        <v>133</v>
      </c>
      <c r="B96" s="55" t="s">
        <v>175</v>
      </c>
      <c r="C96" s="51">
        <v>0</v>
      </c>
      <c r="D96" s="52">
        <v>0</v>
      </c>
      <c r="E96" s="51">
        <v>0</v>
      </c>
      <c r="F96" s="52">
        <v>0</v>
      </c>
      <c r="G96" s="51">
        <v>0</v>
      </c>
      <c r="H96" s="52">
        <v>0</v>
      </c>
      <c r="I96" s="51">
        <v>0</v>
      </c>
      <c r="J96" s="52">
        <v>0</v>
      </c>
      <c r="K96" s="51">
        <v>0</v>
      </c>
      <c r="L96" s="52">
        <v>21.005555555555556</v>
      </c>
      <c r="M96" s="51">
        <v>40.072222222222223</v>
      </c>
      <c r="N96" s="52">
        <v>53.072222222222223</v>
      </c>
      <c r="O96" s="53">
        <v>53.25</v>
      </c>
      <c r="P96" s="4">
        <v>0.78333333333333333</v>
      </c>
      <c r="Q96" s="21">
        <v>38.516666666666666</v>
      </c>
      <c r="R96" s="13">
        <f t="shared" si="1"/>
        <v>168.18333333333334</v>
      </c>
    </row>
    <row r="97" spans="1:19" ht="15.75" x14ac:dyDescent="0.25">
      <c r="A97" s="28" t="s">
        <v>120</v>
      </c>
      <c r="B97" s="55" t="s">
        <v>175</v>
      </c>
      <c r="C97" s="51">
        <v>21.68888888888889</v>
      </c>
      <c r="D97" s="52">
        <v>19.083333333333332</v>
      </c>
      <c r="E97" s="51">
        <v>21.95</v>
      </c>
      <c r="F97" s="52">
        <v>29.5</v>
      </c>
      <c r="G97" s="51">
        <v>37.06666666666667</v>
      </c>
      <c r="H97" s="52">
        <v>59.366666666666667</v>
      </c>
      <c r="I97" s="51">
        <v>54.844444444444441</v>
      </c>
      <c r="J97" s="52">
        <v>92.977777777777774</v>
      </c>
      <c r="K97" s="51">
        <v>132.63888888888889</v>
      </c>
      <c r="L97" s="52">
        <v>144.97777777777779</v>
      </c>
      <c r="M97" s="51">
        <v>114.89444444444445</v>
      </c>
      <c r="N97" s="52">
        <v>112.23888888888889</v>
      </c>
      <c r="O97" s="53">
        <v>87.74444444444444</v>
      </c>
      <c r="P97" s="4">
        <v>16.25</v>
      </c>
      <c r="Q97" s="21">
        <v>78.355555555555554</v>
      </c>
      <c r="R97" s="13">
        <f t="shared" si="1"/>
        <v>945.22222222222217</v>
      </c>
      <c r="S97" s="1"/>
    </row>
    <row r="98" spans="1:19" ht="15.75" x14ac:dyDescent="0.25">
      <c r="A98" s="28" t="s">
        <v>70</v>
      </c>
      <c r="B98" s="55" t="s">
        <v>175</v>
      </c>
      <c r="C98" s="51">
        <v>0</v>
      </c>
      <c r="D98" s="52">
        <v>0</v>
      </c>
      <c r="E98" s="51">
        <v>0</v>
      </c>
      <c r="F98" s="52">
        <v>0</v>
      </c>
      <c r="G98" s="51">
        <v>0</v>
      </c>
      <c r="H98" s="52">
        <v>0</v>
      </c>
      <c r="I98" s="51">
        <v>0</v>
      </c>
      <c r="J98" s="52">
        <v>0</v>
      </c>
      <c r="K98" s="51">
        <v>0</v>
      </c>
      <c r="L98" s="52">
        <v>162.13333333333333</v>
      </c>
      <c r="M98" s="51">
        <v>172.5888888888889</v>
      </c>
      <c r="N98" s="52">
        <v>135.63333333333333</v>
      </c>
      <c r="O98" s="53">
        <v>124.69444444444444</v>
      </c>
      <c r="P98" s="4">
        <v>0</v>
      </c>
      <c r="Q98" s="21">
        <v>11.605555555555556</v>
      </c>
      <c r="R98" s="13">
        <f t="shared" si="1"/>
        <v>595.04999999999995</v>
      </c>
      <c r="S98" s="1"/>
    </row>
    <row r="99" spans="1:19" ht="15.75" x14ac:dyDescent="0.25">
      <c r="A99" s="28" t="s">
        <v>126</v>
      </c>
      <c r="B99" s="55" t="s">
        <v>175</v>
      </c>
      <c r="C99" s="51">
        <v>0</v>
      </c>
      <c r="D99" s="52">
        <v>0</v>
      </c>
      <c r="E99" s="51">
        <v>0</v>
      </c>
      <c r="F99" s="52">
        <v>0</v>
      </c>
      <c r="G99" s="51">
        <v>0</v>
      </c>
      <c r="H99" s="52">
        <v>0</v>
      </c>
      <c r="I99" s="51">
        <v>0</v>
      </c>
      <c r="J99" s="52">
        <v>22.011111111111113</v>
      </c>
      <c r="K99" s="51">
        <v>25.65</v>
      </c>
      <c r="L99" s="52">
        <v>53.661111111111111</v>
      </c>
      <c r="M99" s="51">
        <v>38.777777777777779</v>
      </c>
      <c r="N99" s="52">
        <v>41.983333333333334</v>
      </c>
      <c r="O99" s="53">
        <v>42.783333333333331</v>
      </c>
      <c r="P99" s="4">
        <v>3</v>
      </c>
      <c r="Q99" s="21">
        <v>8.0333333333333332</v>
      </c>
      <c r="R99" s="13">
        <f t="shared" si="1"/>
        <v>227.86666666666665</v>
      </c>
      <c r="S99" s="1"/>
    </row>
    <row r="100" spans="1:19" ht="15.75" x14ac:dyDescent="0.25">
      <c r="A100" s="28" t="s">
        <v>142</v>
      </c>
      <c r="B100" s="55" t="s">
        <v>175</v>
      </c>
      <c r="C100" s="51">
        <v>0</v>
      </c>
      <c r="D100" s="52">
        <v>0</v>
      </c>
      <c r="E100" s="51">
        <v>0</v>
      </c>
      <c r="F100" s="52">
        <v>0</v>
      </c>
      <c r="G100" s="51">
        <v>0</v>
      </c>
      <c r="H100" s="52">
        <v>0</v>
      </c>
      <c r="I100" s="51">
        <v>0</v>
      </c>
      <c r="J100" s="52">
        <v>159.09444444444443</v>
      </c>
      <c r="K100" s="51">
        <v>201.32222222222222</v>
      </c>
      <c r="L100" s="52">
        <v>181.03888888888889</v>
      </c>
      <c r="M100" s="51">
        <v>153.42222222222222</v>
      </c>
      <c r="N100" s="52">
        <v>171.3388888888889</v>
      </c>
      <c r="O100" s="53">
        <v>108.39444444444445</v>
      </c>
      <c r="P100" s="4">
        <v>5.4777777777777779</v>
      </c>
      <c r="Q100" s="21">
        <v>176.55</v>
      </c>
      <c r="R100" s="13">
        <f t="shared" si="1"/>
        <v>980.08888888888885</v>
      </c>
      <c r="S100" s="1"/>
    </row>
    <row r="101" spans="1:19" ht="15.75" x14ac:dyDescent="0.25">
      <c r="A101" s="28" t="s">
        <v>107</v>
      </c>
      <c r="B101" s="55" t="s">
        <v>175</v>
      </c>
      <c r="C101" s="51">
        <v>58.583333333333336</v>
      </c>
      <c r="D101" s="52">
        <v>46.827777777777776</v>
      </c>
      <c r="E101" s="51">
        <v>73.672222222222217</v>
      </c>
      <c r="F101" s="52">
        <v>60.244444444444447</v>
      </c>
      <c r="G101" s="51">
        <v>89.827777777777783</v>
      </c>
      <c r="H101" s="52">
        <v>79.427777777777777</v>
      </c>
      <c r="I101" s="51">
        <v>131.82777777777778</v>
      </c>
      <c r="J101" s="52">
        <v>182.60555555555555</v>
      </c>
      <c r="K101" s="51">
        <v>247.8388888888889</v>
      </c>
      <c r="L101" s="52">
        <v>240.32777777777778</v>
      </c>
      <c r="M101" s="51">
        <v>205.28333333333333</v>
      </c>
      <c r="N101" s="52">
        <v>232.53888888888889</v>
      </c>
      <c r="O101" s="53">
        <v>193.73333333333332</v>
      </c>
      <c r="P101" s="4">
        <v>30.983333333333334</v>
      </c>
      <c r="Q101" s="21">
        <v>339.67222222222222</v>
      </c>
      <c r="R101" s="13">
        <f t="shared" si="1"/>
        <v>1873.7222222222222</v>
      </c>
      <c r="S101" s="1"/>
    </row>
    <row r="102" spans="1:19" ht="15.75" x14ac:dyDescent="0.25">
      <c r="A102" s="28" t="s">
        <v>125</v>
      </c>
      <c r="B102" s="55" t="s">
        <v>175</v>
      </c>
      <c r="C102" s="51">
        <v>64.45</v>
      </c>
      <c r="D102" s="52">
        <v>61.65</v>
      </c>
      <c r="E102" s="51">
        <v>48.333333333333336</v>
      </c>
      <c r="F102" s="52">
        <v>46.516666666666666</v>
      </c>
      <c r="G102" s="51">
        <v>58.983333333333334</v>
      </c>
      <c r="H102" s="52">
        <v>49.95</v>
      </c>
      <c r="I102" s="51">
        <v>45.37222222222222</v>
      </c>
      <c r="J102" s="52">
        <v>29.066666666666666</v>
      </c>
      <c r="K102" s="51">
        <v>35.916666666666664</v>
      </c>
      <c r="L102" s="52">
        <v>0</v>
      </c>
      <c r="M102" s="51">
        <v>0</v>
      </c>
      <c r="N102" s="52">
        <v>0</v>
      </c>
      <c r="O102" s="53">
        <v>0</v>
      </c>
      <c r="P102" s="4">
        <v>0</v>
      </c>
      <c r="Q102" s="21">
        <v>73.155555555555551</v>
      </c>
      <c r="R102" s="13">
        <f t="shared" si="1"/>
        <v>440.23888888888888</v>
      </c>
      <c r="S102" s="1"/>
    </row>
    <row r="103" spans="1:19" ht="15.75" x14ac:dyDescent="0.25">
      <c r="A103" s="28" t="s">
        <v>141</v>
      </c>
      <c r="B103" s="55" t="s">
        <v>175</v>
      </c>
      <c r="C103" s="51">
        <v>0</v>
      </c>
      <c r="D103" s="52">
        <v>0</v>
      </c>
      <c r="E103" s="51">
        <v>0</v>
      </c>
      <c r="F103" s="52">
        <v>0</v>
      </c>
      <c r="G103" s="51">
        <v>0</v>
      </c>
      <c r="H103" s="52">
        <v>0</v>
      </c>
      <c r="I103" s="51">
        <v>0</v>
      </c>
      <c r="J103" s="52">
        <v>79.844444444444449</v>
      </c>
      <c r="K103" s="51">
        <v>80.511111111111106</v>
      </c>
      <c r="L103" s="52">
        <v>82.783333333333331</v>
      </c>
      <c r="M103" s="51">
        <v>89.361111111111114</v>
      </c>
      <c r="N103" s="52">
        <v>86.511111111111106</v>
      </c>
      <c r="O103" s="53">
        <v>46.95</v>
      </c>
      <c r="P103" s="4">
        <v>0.31111111111111112</v>
      </c>
      <c r="Q103" s="21">
        <v>15.433333333333334</v>
      </c>
      <c r="R103" s="13">
        <f t="shared" si="1"/>
        <v>466.27222222222224</v>
      </c>
      <c r="S103" s="1"/>
    </row>
    <row r="104" spans="1:19" ht="15.75" x14ac:dyDescent="0.25">
      <c r="A104" s="28" t="s">
        <v>105</v>
      </c>
      <c r="B104" s="55" t="s">
        <v>175</v>
      </c>
      <c r="C104" s="51">
        <v>46.37222222222222</v>
      </c>
      <c r="D104" s="52">
        <v>52.261111111111113</v>
      </c>
      <c r="E104" s="51">
        <v>47.261111111111113</v>
      </c>
      <c r="F104" s="52">
        <v>47.238888888888887</v>
      </c>
      <c r="G104" s="51">
        <v>52.81111111111111</v>
      </c>
      <c r="H104" s="52">
        <v>49</v>
      </c>
      <c r="I104" s="51">
        <v>55.527777777777779</v>
      </c>
      <c r="J104" s="52">
        <v>63.294444444444444</v>
      </c>
      <c r="K104" s="51">
        <v>48.827777777777776</v>
      </c>
      <c r="L104" s="52">
        <v>95.888888888888886</v>
      </c>
      <c r="M104" s="51">
        <v>80.894444444444446</v>
      </c>
      <c r="N104" s="52">
        <v>74.5</v>
      </c>
      <c r="O104" s="53">
        <v>52.555555555555557</v>
      </c>
      <c r="P104" s="4">
        <v>0</v>
      </c>
      <c r="Q104" s="21">
        <v>124.12777777777778</v>
      </c>
      <c r="R104" s="13">
        <f t="shared" si="1"/>
        <v>766.43333333333328</v>
      </c>
      <c r="S104" s="1"/>
    </row>
    <row r="105" spans="1:19" ht="15.75" x14ac:dyDescent="0.25">
      <c r="A105" s="28" t="s">
        <v>113</v>
      </c>
      <c r="B105" s="55" t="s">
        <v>175</v>
      </c>
      <c r="C105" s="51">
        <v>78.533333333333331</v>
      </c>
      <c r="D105" s="52">
        <v>93.572222222222223</v>
      </c>
      <c r="E105" s="51">
        <v>96.455555555555549</v>
      </c>
      <c r="F105" s="52">
        <v>98.311111111111117</v>
      </c>
      <c r="G105" s="51">
        <v>105.07777777777778</v>
      </c>
      <c r="H105" s="52">
        <v>108.73333333333333</v>
      </c>
      <c r="I105" s="51">
        <v>122.88333333333334</v>
      </c>
      <c r="J105" s="52">
        <v>117.48333333333333</v>
      </c>
      <c r="K105" s="51">
        <v>103.53888888888889</v>
      </c>
      <c r="L105" s="52">
        <v>0</v>
      </c>
      <c r="M105" s="51">
        <v>0</v>
      </c>
      <c r="N105" s="52">
        <v>0</v>
      </c>
      <c r="O105" s="53">
        <v>0</v>
      </c>
      <c r="P105" s="4">
        <v>2</v>
      </c>
      <c r="Q105" s="21">
        <v>92.805555555555557</v>
      </c>
      <c r="R105" s="13">
        <f t="shared" si="1"/>
        <v>926.58888888888896</v>
      </c>
      <c r="S105" s="1"/>
    </row>
    <row r="106" spans="1:19" ht="15.75" x14ac:dyDescent="0.25">
      <c r="A106" s="28" t="s">
        <v>130</v>
      </c>
      <c r="B106" s="55" t="s">
        <v>175</v>
      </c>
      <c r="C106" s="51">
        <v>73</v>
      </c>
      <c r="D106" s="52">
        <v>72.316666666666663</v>
      </c>
      <c r="E106" s="51">
        <v>72</v>
      </c>
      <c r="F106" s="52">
        <v>73.738888888888894</v>
      </c>
      <c r="G106" s="51">
        <v>77.566666666666663</v>
      </c>
      <c r="H106" s="52">
        <v>77.594444444444449</v>
      </c>
      <c r="I106" s="51">
        <v>83</v>
      </c>
      <c r="J106" s="52">
        <v>0</v>
      </c>
      <c r="K106" s="51">
        <v>0</v>
      </c>
      <c r="L106" s="52">
        <v>0</v>
      </c>
      <c r="M106" s="51">
        <v>0</v>
      </c>
      <c r="N106" s="52">
        <v>0</v>
      </c>
      <c r="O106" s="53">
        <v>0</v>
      </c>
      <c r="P106" s="4">
        <v>0</v>
      </c>
      <c r="Q106" s="21">
        <v>61.888888888888886</v>
      </c>
      <c r="R106" s="13">
        <f t="shared" si="1"/>
        <v>529.2166666666667</v>
      </c>
      <c r="S106" s="1"/>
    </row>
    <row r="107" spans="1:19" ht="15.75" x14ac:dyDescent="0.25">
      <c r="A107" s="28" t="s">
        <v>48</v>
      </c>
      <c r="B107" s="55" t="s">
        <v>175</v>
      </c>
      <c r="C107" s="51">
        <v>37.37777777777778</v>
      </c>
      <c r="D107" s="52">
        <v>31.905555555555555</v>
      </c>
      <c r="E107" s="51">
        <v>35.538888888888891</v>
      </c>
      <c r="F107" s="52">
        <v>29.43888888888889</v>
      </c>
      <c r="G107" s="51">
        <v>33.011111111111113</v>
      </c>
      <c r="H107" s="52">
        <v>33.455555555555556</v>
      </c>
      <c r="I107" s="51">
        <v>31.35</v>
      </c>
      <c r="J107" s="52">
        <v>30.816666666666666</v>
      </c>
      <c r="K107" s="51">
        <v>37.088888888888889</v>
      </c>
      <c r="L107" s="52">
        <v>35.261111111111113</v>
      </c>
      <c r="M107" s="51">
        <v>28.788888888888888</v>
      </c>
      <c r="N107" s="52">
        <v>33.488888888888887</v>
      </c>
      <c r="O107" s="53">
        <v>25.511111111111113</v>
      </c>
      <c r="P107" s="4">
        <v>3.1277777777777778</v>
      </c>
      <c r="Q107" s="21">
        <v>79.938888888888883</v>
      </c>
      <c r="R107" s="13">
        <f t="shared" si="1"/>
        <v>426.16111111111115</v>
      </c>
      <c r="S107" s="1"/>
    </row>
    <row r="108" spans="1:19" ht="15.75" x14ac:dyDescent="0.25">
      <c r="A108" s="28" t="s">
        <v>147</v>
      </c>
      <c r="B108" s="55" t="s">
        <v>175</v>
      </c>
      <c r="C108" s="51">
        <v>85.405555555555551</v>
      </c>
      <c r="D108" s="52">
        <v>91.49444444444444</v>
      </c>
      <c r="E108" s="51">
        <v>82.483333333333334</v>
      </c>
      <c r="F108" s="52">
        <v>99.272222222222226</v>
      </c>
      <c r="G108" s="51">
        <v>62.1</v>
      </c>
      <c r="H108" s="52">
        <v>70.5</v>
      </c>
      <c r="I108" s="51">
        <v>74.344444444444449</v>
      </c>
      <c r="J108" s="52">
        <v>66.583333333333329</v>
      </c>
      <c r="K108" s="51">
        <v>63.56111111111111</v>
      </c>
      <c r="L108" s="52">
        <v>0</v>
      </c>
      <c r="M108" s="51">
        <v>0</v>
      </c>
      <c r="N108" s="52">
        <v>0</v>
      </c>
      <c r="O108" s="53">
        <v>0</v>
      </c>
      <c r="P108" s="4">
        <v>0.97222222222222221</v>
      </c>
      <c r="Q108" s="21">
        <v>57.788888888888891</v>
      </c>
      <c r="R108" s="13">
        <f>SUM(C108:P108)</f>
        <v>696.7166666666667</v>
      </c>
      <c r="S108" s="1"/>
    </row>
    <row r="109" spans="1:19" ht="15.75" x14ac:dyDescent="0.25">
      <c r="A109" s="28" t="s">
        <v>73</v>
      </c>
      <c r="B109" s="55" t="s">
        <v>175</v>
      </c>
      <c r="C109" s="51">
        <v>46.594444444444441</v>
      </c>
      <c r="D109" s="52">
        <v>70.49444444444444</v>
      </c>
      <c r="E109" s="51">
        <v>72.87777777777778</v>
      </c>
      <c r="F109" s="52">
        <v>68.855555555555554</v>
      </c>
      <c r="G109" s="51">
        <v>51.488888888888887</v>
      </c>
      <c r="H109" s="52">
        <v>50.7</v>
      </c>
      <c r="I109" s="51">
        <v>69.927777777777777</v>
      </c>
      <c r="J109" s="52">
        <v>0</v>
      </c>
      <c r="K109" s="51">
        <v>0</v>
      </c>
      <c r="L109" s="52">
        <v>0</v>
      </c>
      <c r="M109" s="51">
        <v>0</v>
      </c>
      <c r="N109" s="52">
        <v>0</v>
      </c>
      <c r="O109" s="53">
        <v>0</v>
      </c>
      <c r="P109" s="4">
        <v>2</v>
      </c>
      <c r="Q109" s="21">
        <v>46.711111111111109</v>
      </c>
      <c r="R109" s="13">
        <f t="shared" si="1"/>
        <v>432.93888888888887</v>
      </c>
      <c r="S109" s="1"/>
    </row>
    <row r="110" spans="1:19" ht="15.75" x14ac:dyDescent="0.25">
      <c r="A110" s="28" t="s">
        <v>145</v>
      </c>
      <c r="B110" s="55" t="s">
        <v>175</v>
      </c>
      <c r="C110" s="51">
        <v>64.666666666666671</v>
      </c>
      <c r="D110" s="52">
        <v>61.18888888888889</v>
      </c>
      <c r="E110" s="51">
        <v>61.855555555555554</v>
      </c>
      <c r="F110" s="52">
        <v>63.85</v>
      </c>
      <c r="G110" s="51">
        <v>89.38333333333334</v>
      </c>
      <c r="H110" s="52">
        <v>88.38333333333334</v>
      </c>
      <c r="I110" s="51">
        <v>78.422222222222217</v>
      </c>
      <c r="J110" s="52">
        <v>59.055555555555557</v>
      </c>
      <c r="K110" s="51">
        <v>51.31666666666667</v>
      </c>
      <c r="L110" s="52">
        <v>0</v>
      </c>
      <c r="M110" s="51">
        <v>0</v>
      </c>
      <c r="N110" s="52">
        <v>0</v>
      </c>
      <c r="O110" s="53">
        <v>0</v>
      </c>
      <c r="P110" s="4">
        <v>17.25</v>
      </c>
      <c r="Q110" s="21">
        <v>73.55</v>
      </c>
      <c r="R110" s="13">
        <f t="shared" si="1"/>
        <v>635.37222222222226</v>
      </c>
      <c r="S110" s="1"/>
    </row>
    <row r="111" spans="1:19" ht="15.75" x14ac:dyDescent="0.25">
      <c r="A111" s="28" t="s">
        <v>131</v>
      </c>
      <c r="B111" s="55" t="s">
        <v>175</v>
      </c>
      <c r="C111" s="51">
        <v>34.116666666666667</v>
      </c>
      <c r="D111" s="52">
        <v>0</v>
      </c>
      <c r="E111" s="51">
        <v>0</v>
      </c>
      <c r="F111" s="52">
        <v>0</v>
      </c>
      <c r="G111" s="51">
        <v>0</v>
      </c>
      <c r="H111" s="52">
        <v>0</v>
      </c>
      <c r="I111" s="51">
        <v>0</v>
      </c>
      <c r="J111" s="52">
        <v>0</v>
      </c>
      <c r="K111" s="51">
        <v>0</v>
      </c>
      <c r="L111" s="52">
        <v>0</v>
      </c>
      <c r="M111" s="51">
        <v>0</v>
      </c>
      <c r="N111" s="52">
        <v>0</v>
      </c>
      <c r="O111" s="53">
        <v>0</v>
      </c>
      <c r="P111" s="4">
        <v>0</v>
      </c>
      <c r="Q111" s="21">
        <v>3.5222222222222221</v>
      </c>
      <c r="R111" s="13">
        <f t="shared" si="1"/>
        <v>34.116666666666667</v>
      </c>
      <c r="S111" s="1"/>
    </row>
    <row r="112" spans="1:19" ht="15.75" x14ac:dyDescent="0.25">
      <c r="A112" s="28" t="s">
        <v>117</v>
      </c>
      <c r="B112" s="55" t="s">
        <v>175</v>
      </c>
      <c r="C112" s="51">
        <v>34.927777777777777</v>
      </c>
      <c r="D112" s="52">
        <v>70.38333333333334</v>
      </c>
      <c r="E112" s="51">
        <v>65.900000000000006</v>
      </c>
      <c r="F112" s="52">
        <v>66.150000000000006</v>
      </c>
      <c r="G112" s="51">
        <v>48.383333333333333</v>
      </c>
      <c r="H112" s="52">
        <v>79.972222222222229</v>
      </c>
      <c r="I112" s="51">
        <v>56.866666666666667</v>
      </c>
      <c r="J112" s="52">
        <v>71.161111111111111</v>
      </c>
      <c r="K112" s="51">
        <v>48.916666666666664</v>
      </c>
      <c r="L112" s="52">
        <v>0</v>
      </c>
      <c r="M112" s="51">
        <v>0</v>
      </c>
      <c r="N112" s="52">
        <v>0</v>
      </c>
      <c r="O112" s="53">
        <v>0</v>
      </c>
      <c r="P112" s="4">
        <v>5.7722222222222221</v>
      </c>
      <c r="Q112" s="21">
        <v>43.85</v>
      </c>
      <c r="R112" s="13">
        <f t="shared" si="1"/>
        <v>548.43333333333339</v>
      </c>
      <c r="S112" s="1"/>
    </row>
    <row r="113" spans="1:18" s="1" customFormat="1" ht="16.5" thickBot="1" x14ac:dyDescent="0.3">
      <c r="A113" s="28" t="s">
        <v>132</v>
      </c>
      <c r="B113" s="56" t="s">
        <v>175</v>
      </c>
      <c r="C113" s="51">
        <v>0</v>
      </c>
      <c r="D113" s="52">
        <v>0</v>
      </c>
      <c r="E113" s="51">
        <v>0</v>
      </c>
      <c r="F113" s="52">
        <v>0</v>
      </c>
      <c r="G113" s="51">
        <v>0</v>
      </c>
      <c r="H113" s="52">
        <v>0</v>
      </c>
      <c r="I113" s="51">
        <v>0</v>
      </c>
      <c r="J113" s="52">
        <v>0</v>
      </c>
      <c r="K113" s="51">
        <v>0</v>
      </c>
      <c r="L113" s="52">
        <v>26.916666666666668</v>
      </c>
      <c r="M113" s="51">
        <v>27.933333333333334</v>
      </c>
      <c r="N113" s="52">
        <v>28.694444444444443</v>
      </c>
      <c r="O113" s="53">
        <v>27.672222222222221</v>
      </c>
      <c r="P113" s="49">
        <v>0</v>
      </c>
      <c r="Q113" s="50">
        <v>0</v>
      </c>
      <c r="R113" s="13">
        <f t="shared" si="1"/>
        <v>111.21666666666667</v>
      </c>
    </row>
    <row r="114" spans="1:18" ht="16.5" thickBot="1" x14ac:dyDescent="0.3">
      <c r="A114" s="8" t="s">
        <v>2</v>
      </c>
      <c r="B114" s="20" t="s">
        <v>175</v>
      </c>
      <c r="C114" s="20">
        <f t="shared" ref="C114:R114" si="2">SUM(C2:C113)</f>
        <v>6821.8944444444451</v>
      </c>
      <c r="D114" s="20">
        <f t="shared" si="2"/>
        <v>6976.9888888888872</v>
      </c>
      <c r="E114" s="20">
        <f t="shared" si="2"/>
        <v>6706.8611111111086</v>
      </c>
      <c r="F114" s="20">
        <f t="shared" si="2"/>
        <v>6703.9555555555544</v>
      </c>
      <c r="G114" s="20">
        <f t="shared" si="2"/>
        <v>6639.9666666666662</v>
      </c>
      <c r="H114" s="20">
        <f t="shared" si="2"/>
        <v>6645.0277777777801</v>
      </c>
      <c r="I114" s="20">
        <f t="shared" si="2"/>
        <v>6758.822222222223</v>
      </c>
      <c r="J114" s="20">
        <f t="shared" si="2"/>
        <v>6127.9222222222234</v>
      </c>
      <c r="K114" s="20">
        <f t="shared" si="2"/>
        <v>5890.7222222222217</v>
      </c>
      <c r="L114" s="20">
        <f t="shared" si="2"/>
        <v>5036.6055555555567</v>
      </c>
      <c r="M114" s="20">
        <f t="shared" si="2"/>
        <v>4095.0555555555552</v>
      </c>
      <c r="N114" s="20">
        <f t="shared" si="2"/>
        <v>3869.9666666666658</v>
      </c>
      <c r="O114" s="11">
        <f t="shared" si="2"/>
        <v>3222.5277777777778</v>
      </c>
      <c r="P114" s="20">
        <f t="shared" si="2"/>
        <v>982.26666666666642</v>
      </c>
      <c r="Q114" s="11">
        <f t="shared" si="2"/>
        <v>9876.1666666666588</v>
      </c>
      <c r="R114" s="8">
        <f t="shared" si="2"/>
        <v>76478.583333333314</v>
      </c>
    </row>
    <row r="115" spans="1:18" x14ac:dyDescent="0.25">
      <c r="A115" s="41" t="s">
        <v>4</v>
      </c>
      <c r="B115" s="41"/>
    </row>
  </sheetData>
  <sortState xmlns:xlrd2="http://schemas.microsoft.com/office/spreadsheetml/2017/richdata2" ref="A2:R112">
    <sortCondition ref="A2:A112"/>
  </sortState>
  <phoneticPr fontId="31" type="noConversion"/>
  <pageMargins left="0.25" right="0.25" top="0.75" bottom="0.75" header="0.3" footer="0.3"/>
  <pageSetup paperSize="8" orientation="landscape" r:id="rId1"/>
  <headerFooter>
    <oddHeader>&amp;C&amp;"-,Bold"&amp;14Average Daily Membership by District and State Totals, School Year 2017-18</oddHeader>
    <oddFooter>&amp;LCompiler: USBE/Finance
Source: UTREx Year-end Data Submission, 2017-18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</vt:lpstr>
      <vt:lpstr>Charter</vt:lpstr>
      <vt:lpstr>Charter!Print_Titles</vt:lpstr>
      <vt:lpstr>District!Print_Titles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USBE Average Daily Membership, by District and Charter LEA, School Year 2018-19</dc:title>
  <dc:creator>Emily Eyre</dc:creator>
  <cp:lastModifiedBy>Millar, Michelle S.</cp:lastModifiedBy>
  <dcterms:created xsi:type="dcterms:W3CDTF">2010-07-16T14:52:35Z</dcterms:created>
  <dcterms:modified xsi:type="dcterms:W3CDTF">2021-11-30T21:10:12Z</dcterms:modified>
</cp:coreProperties>
</file>