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di.voss\Downloads\"/>
    </mc:Choice>
  </mc:AlternateContent>
  <xr:revisionPtr revIDLastSave="0" documentId="13_ncr:1_{C97F2C19-EC09-4066-BD0F-7D388425D6B7}" xr6:coauthVersionLast="38" xr6:coauthVersionMax="38" xr10:uidLastSave="{00000000-0000-0000-0000-000000000000}"/>
  <bookViews>
    <workbookView xWindow="0" yWindow="0" windowWidth="28800" windowHeight="12165" tabRatio="643" xr2:uid="{00000000-000D-0000-FFFF-FFFF00000000}"/>
  </bookViews>
  <sheets>
    <sheet name="Master Ledger- Auto" sheetId="12" r:id="rId1"/>
    <sheet name="Milk Calculation Form- Auto" sheetId="9" r:id="rId2"/>
    <sheet name="Sample-Master Ledger-Auto" sheetId="1" r:id="rId3"/>
    <sheet name="Sample-Milk Calc Form- Auto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2" l="1"/>
  <c r="D32" i="12"/>
  <c r="H13" i="12" s="1"/>
  <c r="C32" i="12"/>
  <c r="M8" i="12"/>
  <c r="M7" i="12"/>
  <c r="M6" i="12"/>
  <c r="M9" i="12" l="1"/>
  <c r="H15" i="12" s="1"/>
  <c r="H11" i="12"/>
  <c r="M8" i="1"/>
  <c r="M7" i="1"/>
  <c r="M6" i="1"/>
  <c r="E32" i="1"/>
  <c r="D32" i="1"/>
  <c r="H11" i="1" s="1"/>
  <c r="C32" i="1"/>
  <c r="H17" i="12" l="1"/>
  <c r="M9" i="1"/>
  <c r="H15" i="1" s="1"/>
  <c r="H13" i="1"/>
  <c r="H17" i="1" l="1"/>
  <c r="I60" i="11"/>
  <c r="H60" i="11"/>
  <c r="D60" i="11"/>
  <c r="C60" i="11"/>
  <c r="B60" i="11"/>
  <c r="I53" i="11"/>
  <c r="H53" i="11"/>
  <c r="D53" i="11"/>
  <c r="C53" i="11"/>
  <c r="B53" i="11"/>
  <c r="I44" i="11"/>
  <c r="H44" i="11"/>
  <c r="D44" i="11"/>
  <c r="C44" i="11"/>
  <c r="B44" i="11"/>
  <c r="E44" i="11" s="1"/>
  <c r="I33" i="11"/>
  <c r="H33" i="11"/>
  <c r="D33" i="11"/>
  <c r="C33" i="11"/>
  <c r="B33" i="11"/>
  <c r="I26" i="11"/>
  <c r="H26" i="11"/>
  <c r="D26" i="11"/>
  <c r="C26" i="11"/>
  <c r="B26" i="11"/>
  <c r="B26" i="9"/>
  <c r="C26" i="9"/>
  <c r="D26" i="9"/>
  <c r="H26" i="9"/>
  <c r="I26" i="9"/>
  <c r="B33" i="9"/>
  <c r="C33" i="9"/>
  <c r="D33" i="9"/>
  <c r="H33" i="9"/>
  <c r="I33" i="9"/>
  <c r="B40" i="9"/>
  <c r="C40" i="9"/>
  <c r="D40" i="9"/>
  <c r="H40" i="9"/>
  <c r="I40" i="9"/>
  <c r="B47" i="9"/>
  <c r="C47" i="9"/>
  <c r="D47" i="9"/>
  <c r="H47" i="9"/>
  <c r="I47" i="9"/>
  <c r="B54" i="9"/>
  <c r="C54" i="9"/>
  <c r="D54" i="9"/>
  <c r="H54" i="9"/>
  <c r="I54" i="9"/>
  <c r="J60" i="11" l="1"/>
  <c r="J33" i="11"/>
  <c r="J53" i="11"/>
  <c r="E26" i="11"/>
  <c r="L26" i="11" s="1"/>
  <c r="J44" i="11"/>
  <c r="L44" i="11" s="1"/>
  <c r="E54" i="9"/>
  <c r="J33" i="9"/>
  <c r="E26" i="9"/>
  <c r="J47" i="9"/>
  <c r="J54" i="9"/>
  <c r="L54" i="9" s="1"/>
  <c r="E47" i="9"/>
  <c r="J26" i="9"/>
  <c r="L26" i="9" s="1"/>
  <c r="E33" i="11"/>
  <c r="E40" i="9"/>
  <c r="E53" i="11"/>
  <c r="J40" i="9"/>
  <c r="E33" i="9"/>
  <c r="J26" i="11"/>
  <c r="E60" i="11"/>
  <c r="L60" i="11"/>
  <c r="L53" i="11" l="1"/>
  <c r="L33" i="11"/>
  <c r="N60" i="11" s="1"/>
  <c r="L40" i="9"/>
  <c r="L33" i="9"/>
  <c r="L47" i="9"/>
  <c r="N54" i="9" l="1"/>
</calcChain>
</file>

<file path=xl/sharedStrings.xml><?xml version="1.0" encoding="utf-8"?>
<sst xmlns="http://schemas.openxmlformats.org/spreadsheetml/2006/main" count="340" uniqueCount="92">
  <si>
    <t>TOTAL</t>
  </si>
  <si>
    <t>(a) + (b)</t>
  </si>
  <si>
    <t>(From monthly claim)</t>
  </si>
  <si>
    <t>(a)</t>
  </si>
  <si>
    <t xml:space="preserve">TOTAL FOOD &amp; NON FOOD PROGRAM EXPENSES                     </t>
  </si>
  <si>
    <t xml:space="preserve">TOTAL LABOR EXPENSES                                                               </t>
  </si>
  <si>
    <t>AUTOMATED CACFP MONTHLY LEDGER</t>
  </si>
  <si>
    <t># Teachers performing CACFP tasks 1 hr. per day=</t>
  </si>
  <si>
    <t>X WAGES</t>
  </si>
  <si>
    <t># GALLONS OF MILK PURCHASED</t>
  </si>
  <si>
    <t>COOK WAGES: Total hours this month =</t>
  </si>
  <si>
    <t>X # working days in mo</t>
  </si>
  <si>
    <t>X  Wage per Hour</t>
  </si>
  <si>
    <t>CACFP FOOD PROGRAM ITEMS</t>
  </si>
  <si>
    <t>CACFP Administrative hours this month =</t>
  </si>
  <si>
    <t>NON-FOOD PROGRAM ITEMS</t>
  </si>
  <si>
    <t>B,L,D</t>
  </si>
  <si>
    <t>SNACK</t>
  </si>
  <si>
    <r>
      <t>1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Utilize as a planning tool</t>
    </r>
    <r>
      <rPr>
        <sz val="10"/>
        <rFont val="Arial"/>
        <family val="2"/>
      </rPr>
      <t>. Calculate how much milk will be needed for the weeks pre-planned menus or cycle menus.</t>
    </r>
  </si>
  <si>
    <t>All expenses listed in the ledger below should relate directly to the Food Program.</t>
  </si>
  <si>
    <t xml:space="preserve">TOTAL FOOD PROGRAM EXPENSES                                             </t>
  </si>
  <si>
    <t>*REIMBURSEMENT SHOULD ONLY BE SPENT FOR FOOD PROGRAM EXPENSES</t>
  </si>
  <si>
    <t>(See optional milk calculation form)</t>
  </si>
  <si>
    <t>revised/aprvd 4/28/08</t>
  </si>
  <si>
    <t>MILK</t>
  </si>
  <si>
    <t>1-2 yrs.</t>
  </si>
  <si>
    <t>3-5 yrs.</t>
  </si>
  <si>
    <t>6-12 yrs.</t>
  </si>
  <si>
    <t>1-5 yrs.</t>
  </si>
  <si>
    <t>Snacks with milk</t>
  </si>
  <si>
    <t>Total All Gallons</t>
  </si>
  <si>
    <t># meals</t>
  </si>
  <si>
    <t>ttl gal needed</t>
  </si>
  <si>
    <t>Needed</t>
  </si>
  <si>
    <t># gal needed</t>
  </si>
  <si>
    <t>(Enter the total number of  B, L, D's  for each age group: form will calculate # of gallons by age, then total gallons needed)</t>
  </si>
  <si>
    <t>(Enter the total number of Snacks w/milk for each age group: form will calculate # of gallons by age, total gal. needed; ttl of all gal. needed)</t>
  </si>
  <si>
    <t>Obtain the above information from the daily meal production records</t>
  </si>
  <si>
    <t>MILK CALCULATION TABLE - AUTOMATED</t>
  </si>
  <si>
    <t>old and 6-12 year old population balance each other out for breakfast, lunch, and dinner, enter the total number of B, L, &amp; D's from the</t>
  </si>
  <si>
    <t>monthly claim form in the 3-5 year old column. Table will automatically calculate the approximate number of gallons of milk that need to</t>
  </si>
  <si>
    <t>Compare the number of gallons purchased against the total number approximately needed.  If gallons purchased is less,  follow</t>
  </si>
  <si>
    <t>instructions in #2 to calculate actual gallons needed.  This may be an indicator that milk receipts are missing and need to be found to</t>
  </si>
  <si>
    <r>
      <t xml:space="preserve">3.  For use as a quick edit check at the end of the month. </t>
    </r>
    <r>
      <rPr>
        <sz val="10"/>
        <rFont val="Arial"/>
        <family val="2"/>
      </rPr>
      <t>If the center's largest population is 3-5 year olds,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and the 1-2 year </t>
    </r>
  </si>
  <si>
    <r>
      <t xml:space="preserve">portion (except for cereal).  Snack figures will need to be the </t>
    </r>
    <r>
      <rPr>
        <b/>
        <sz val="9"/>
        <rFont val="Arial"/>
        <family val="2"/>
      </rPr>
      <t>actual numbers</t>
    </r>
    <r>
      <rPr>
        <sz val="9"/>
        <rFont val="Arial"/>
        <family val="2"/>
      </rPr>
      <t xml:space="preserve"> by the "two" different age groups, see snack table.  Table</t>
    </r>
  </si>
  <si>
    <r>
      <t xml:space="preserve">have been purchased.  If the center claims infants, make sure to deduct their numbers.  </t>
    </r>
    <r>
      <rPr>
        <b/>
        <sz val="9"/>
        <rFont val="Arial"/>
        <family val="2"/>
      </rPr>
      <t>For Snack</t>
    </r>
    <r>
      <rPr>
        <sz val="9"/>
        <rFont val="Arial"/>
        <family val="2"/>
      </rPr>
      <t>- 1-5 year olds are served the same</t>
    </r>
  </si>
  <si>
    <t>will automatically add the total gallons needed from B, L &amp; D's and Snacks.</t>
  </si>
  <si>
    <t>Gallons purchased should always be more than the minimum amount needed for meals to account for spillage, seconds served, and milk used in meal preparation.</t>
  </si>
  <si>
    <t>Grand Total</t>
  </si>
  <si>
    <t>All Weeks</t>
  </si>
  <si>
    <t>avoid an over claim or insufficient milk was purchased. If the center has a high number of 1-2 or 6-12 year old children, use actual numbers</t>
  </si>
  <si>
    <t xml:space="preserve"> to calculate.</t>
  </si>
  <si>
    <t xml:space="preserve">meal counts by age group from daily meal production records. For Snacks, only the number of children/adults meals where snacks were </t>
  </si>
  <si>
    <t>were served with milk need to be counted.</t>
  </si>
  <si>
    <r>
      <t>2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Calculate the actual amount of milk needed for all meals served for the month.</t>
    </r>
    <r>
      <rPr>
        <sz val="10"/>
        <rFont val="Arial"/>
        <family val="2"/>
      </rPr>
      <t xml:space="preserve"> For Breakfast, Lunch, and Dinner, obtain </t>
    </r>
  </si>
  <si>
    <t>The following table can be used to calculate the monthly or each week individually for the month, then give the grand total of  gallons needed:</t>
  </si>
  <si>
    <t>Costco</t>
  </si>
  <si>
    <t>Smith's</t>
  </si>
  <si>
    <t>Albertson's</t>
  </si>
  <si>
    <t>Sam's</t>
  </si>
  <si>
    <t>78 gallons purchased, 77.49 gallons needed. Not much left over, but it appears sufficient was purchased.</t>
  </si>
  <si>
    <t xml:space="preserve">Instructions: Enter the month/year in the corresponding area. Enter average hours and wage per hour for </t>
  </si>
  <si>
    <t xml:space="preserve">CACFP Administrative hours, cooks wages and teachers.The table will automatically calculate the </t>
  </si>
  <si>
    <t xml:space="preserve">administrative and operational labor costs for the month; once done, they should be pretty standard for </t>
  </si>
  <si>
    <t>each month. Number of working days in the month- this number will need to be entered each month. For</t>
  </si>
  <si>
    <t>each CACFP purchase made, enter the date of the purchase, the purchase place, the number of gallons</t>
  </si>
  <si>
    <t>of milk purchased, if any, and the amount of food and non-food program items purchased in the</t>
  </si>
  <si>
    <t xml:space="preserve">appropriate columns. Table will automatically calculate the totals for the month and enter them in the </t>
  </si>
  <si>
    <t xml:space="preserve">proper row. Reimbursement for the month- manually enter total from the monthly reimbursement  </t>
  </si>
  <si>
    <t>claim. See optional Milk Calculation Form to assist in calculating milk needed for meals served.</t>
  </si>
  <si>
    <t xml:space="preserve"> PURCHASE PLACE</t>
  </si>
  <si>
    <t xml:space="preserve">DATE </t>
  </si>
  <si>
    <t>CACFP ADMINISTRATIVE AND OPERATIONAL LABOR COSTS</t>
  </si>
  <si>
    <t xml:space="preserve">(c) </t>
  </si>
  <si>
    <t xml:space="preserve">FOR THE MONTH/YEAR OF: </t>
  </si>
  <si>
    <t xml:space="preserve">(b) </t>
  </si>
  <si>
    <t xml:space="preserve">            </t>
  </si>
  <si>
    <t>Total food divided by reimbursement =</t>
  </si>
  <si>
    <t xml:space="preserve">(a) + (b) + (c) </t>
  </si>
  <si>
    <t>*REIMBURSEMENT FOR THE MONTH</t>
  </si>
  <si>
    <t xml:space="preserve">The optional milk calculation table is a Best Practice and can be used as a good internal control and edit check to help assure sufficient </t>
  </si>
  <si>
    <t>milk is being purchased for the meals planned and served. The table can be used in the following ways:</t>
  </si>
  <si>
    <t xml:space="preserve">The optional milk calculation table is a Best Practice and can be used as a good internal control and edit check to help assure </t>
  </si>
  <si>
    <t>sufficient milk is being purchased for the meals planned and served. The table can be used in the following ways:</t>
  </si>
  <si>
    <t xml:space="preserve">Example #1 - 1608 meals were still claimed, but the center had a large number of 6-12 year olds and there were 100 snacks </t>
  </si>
  <si>
    <t xml:space="preserve">served but not claimed due to them being the fourth meal served for children participating all day. Center purchased 78 gallons </t>
  </si>
  <si>
    <t>but actually needed 86 gallons. As a result, the center was 8 gallons short for meals, including milk needed for snacks served</t>
  </si>
  <si>
    <t xml:space="preserve">but not claimed, seconds, spills and meal preparation. An over claim could be assessed for insufficient milk being purchased </t>
  </si>
  <si>
    <t>&amp; served.</t>
  </si>
  <si>
    <t>Example #2 - 1608 meals were still served, but the center had a large number of 1-2 year olds. Center purchased 78 gallons but</t>
  </si>
  <si>
    <t xml:space="preserve">only 76 gallons were needed for the meals served. Center had sufficient milk for meals claimed as well as additional snacks that </t>
  </si>
  <si>
    <t>were served but not claimed, seconds, spills and for meal preparation.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</si>
</sst>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;@"/>
    <numFmt numFmtId="165" formatCode="[$-409]mmmm\-yy;@"/>
    <numFmt numFmtId="167" formatCode="&quot;$&quot;#,##0.00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9"/>
      <name val="Arial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.75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0" xfId="0" applyFont="1" applyFill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0" fillId="0" borderId="0" xfId="1" applyFont="1"/>
    <xf numFmtId="10" fontId="0" fillId="0" borderId="1" xfId="0" applyNumberFormat="1" applyBorder="1"/>
    <xf numFmtId="0" fontId="0" fillId="0" borderId="0" xfId="0" applyAlignment="1">
      <alignment horizontal="left"/>
    </xf>
    <xf numFmtId="17" fontId="0" fillId="0" borderId="0" xfId="0" applyNumberFormat="1" applyBorder="1"/>
    <xf numFmtId="0" fontId="3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Border="1"/>
    <xf numFmtId="0" fontId="12" fillId="2" borderId="0" xfId="0" applyFont="1" applyFill="1" applyBorder="1" applyAlignment="1">
      <alignment vertical="center"/>
    </xf>
    <xf numFmtId="0" fontId="9" fillId="0" borderId="0" xfId="0" applyFont="1" applyBorder="1"/>
    <xf numFmtId="0" fontId="1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 applyProtection="1">
      <alignment horizontal="left"/>
    </xf>
    <xf numFmtId="0" fontId="0" fillId="0" borderId="1" xfId="0" applyBorder="1" applyProtection="1"/>
    <xf numFmtId="164" fontId="0" fillId="0" borderId="7" xfId="0" applyNumberFormat="1" applyBorder="1" applyAlignment="1" applyProtection="1">
      <alignment horizontal="left"/>
    </xf>
    <xf numFmtId="0" fontId="0" fillId="0" borderId="7" xfId="0" applyBorder="1" applyProtection="1"/>
    <xf numFmtId="0" fontId="0" fillId="0" borderId="0" xfId="0" applyAlignment="1"/>
    <xf numFmtId="0" fontId="4" fillId="0" borderId="0" xfId="0" applyFont="1" applyBorder="1"/>
    <xf numFmtId="0" fontId="0" fillId="0" borderId="0" xfId="0" applyBorder="1" applyAlignment="1">
      <alignment horizontal="left"/>
    </xf>
    <xf numFmtId="0" fontId="14" fillId="0" borderId="0" xfId="0" applyFont="1" applyFill="1" applyBorder="1"/>
    <xf numFmtId="0" fontId="14" fillId="0" borderId="0" xfId="0" applyFont="1"/>
    <xf numFmtId="0" fontId="5" fillId="0" borderId="0" xfId="0" applyFont="1"/>
    <xf numFmtId="0" fontId="0" fillId="0" borderId="13" xfId="0" applyBorder="1" applyAlignment="1" applyProtection="1"/>
    <xf numFmtId="0" fontId="5" fillId="0" borderId="0" xfId="0" applyFont="1" applyAlignment="1"/>
    <xf numFmtId="0" fontId="0" fillId="0" borderId="0" xfId="0" applyAlignment="1"/>
    <xf numFmtId="0" fontId="0" fillId="0" borderId="13" xfId="0" applyBorder="1" applyAlignment="1"/>
    <xf numFmtId="0" fontId="0" fillId="0" borderId="15" xfId="0" applyBorder="1" applyAlignment="1" applyProtection="1"/>
    <xf numFmtId="0" fontId="7" fillId="0" borderId="0" xfId="0" applyFont="1" applyAlignment="1"/>
    <xf numFmtId="0" fontId="17" fillId="0" borderId="0" xfId="0" applyFont="1" applyBorder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8" fillId="2" borderId="20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0" fillId="0" borderId="13" xfId="0" applyBorder="1" applyAlignment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3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0" fillId="0" borderId="25" xfId="0" applyBorder="1" applyAlignment="1"/>
    <xf numFmtId="44" fontId="0" fillId="0" borderId="0" xfId="1" applyFont="1" applyBorder="1"/>
    <xf numFmtId="0" fontId="8" fillId="0" borderId="25" xfId="0" applyNumberFormat="1" applyFont="1" applyBorder="1" applyAlignment="1" applyProtection="1">
      <alignment vertical="justify" textRotation="90" readingOrder="1"/>
    </xf>
    <xf numFmtId="165" fontId="3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3" fillId="0" borderId="25" xfId="1" applyNumberFormat="1" applyFont="1" applyBorder="1"/>
    <xf numFmtId="0" fontId="0" fillId="0" borderId="28" xfId="0" applyBorder="1"/>
    <xf numFmtId="0" fontId="3" fillId="0" borderId="27" xfId="0" applyFont="1" applyBorder="1" applyAlignment="1">
      <alignment horizontal="center"/>
    </xf>
    <xf numFmtId="37" fontId="3" fillId="0" borderId="27" xfId="1" applyNumberFormat="1" applyFont="1" applyBorder="1" applyAlignment="1"/>
    <xf numFmtId="44" fontId="3" fillId="0" borderId="28" xfId="1" applyNumberFormat="1" applyFont="1" applyBorder="1"/>
    <xf numFmtId="44" fontId="3" fillId="0" borderId="30" xfId="1" applyNumberFormat="1" applyFont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31" xfId="0" applyFont="1" applyBorder="1"/>
    <xf numFmtId="0" fontId="9" fillId="0" borderId="25" xfId="0" applyFont="1" applyFill="1" applyBorder="1" applyAlignment="1">
      <alignment vertical="center" wrapText="1"/>
    </xf>
    <xf numFmtId="44" fontId="0" fillId="0" borderId="32" xfId="1" applyNumberFormat="1" applyFont="1" applyBorder="1" applyAlignment="1">
      <alignment horizontal="left"/>
    </xf>
    <xf numFmtId="0" fontId="9" fillId="0" borderId="26" xfId="0" applyFont="1" applyFill="1" applyBorder="1"/>
    <xf numFmtId="0" fontId="0" fillId="0" borderId="29" xfId="0" applyBorder="1"/>
    <xf numFmtId="0" fontId="9" fillId="0" borderId="29" xfId="0" applyFont="1" applyBorder="1"/>
    <xf numFmtId="0" fontId="3" fillId="0" borderId="33" xfId="0" applyFont="1" applyBorder="1" applyAlignment="1">
      <alignment vertical="center"/>
    </xf>
    <xf numFmtId="44" fontId="0" fillId="0" borderId="34" xfId="1" applyFont="1" applyBorder="1"/>
    <xf numFmtId="0" fontId="0" fillId="0" borderId="34" xfId="0" applyBorder="1"/>
    <xf numFmtId="44" fontId="0" fillId="0" borderId="35" xfId="1" applyNumberFormat="1" applyFont="1" applyBorder="1" applyAlignment="1">
      <alignment horizontal="left"/>
    </xf>
    <xf numFmtId="0" fontId="0" fillId="0" borderId="5" xfId="0" applyBorder="1"/>
    <xf numFmtId="0" fontId="9" fillId="0" borderId="5" xfId="0" applyFont="1" applyBorder="1"/>
    <xf numFmtId="0" fontId="9" fillId="0" borderId="36" xfId="0" applyFont="1" applyBorder="1"/>
    <xf numFmtId="0" fontId="0" fillId="0" borderId="29" xfId="0" applyBorder="1" applyAlignment="1">
      <alignment vertical="center"/>
    </xf>
    <xf numFmtId="44" fontId="0" fillId="0" borderId="24" xfId="1" applyNumberFormat="1" applyFont="1" applyBorder="1" applyAlignment="1">
      <alignment horizontal="left"/>
    </xf>
    <xf numFmtId="44" fontId="0" fillId="0" borderId="37" xfId="0" applyNumberFormat="1" applyBorder="1"/>
    <xf numFmtId="44" fontId="0" fillId="0" borderId="1" xfId="0" applyNumberFormat="1" applyBorder="1"/>
    <xf numFmtId="10" fontId="0" fillId="0" borderId="0" xfId="0" applyNumberFormat="1" applyBorder="1"/>
    <xf numFmtId="0" fontId="1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7" fontId="0" fillId="0" borderId="0" xfId="0" applyNumberFormat="1" applyBorder="1"/>
    <xf numFmtId="167" fontId="0" fillId="0" borderId="5" xfId="0" applyNumberFormat="1" applyBorder="1"/>
    <xf numFmtId="167" fontId="0" fillId="0" borderId="29" xfId="0" applyNumberFormat="1" applyBorder="1"/>
    <xf numFmtId="0" fontId="9" fillId="0" borderId="13" xfId="0" applyFont="1" applyBorder="1" applyAlignme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167" fontId="0" fillId="0" borderId="6" xfId="1" applyNumberFormat="1" applyFont="1" applyBorder="1" applyAlignment="1"/>
    <xf numFmtId="167" fontId="0" fillId="0" borderId="1" xfId="1" applyNumberFormat="1" applyFont="1" applyBorder="1"/>
    <xf numFmtId="167" fontId="0" fillId="0" borderId="1" xfId="2" applyNumberFormat="1" applyFont="1" applyBorder="1" applyAlignment="1"/>
    <xf numFmtId="167" fontId="0" fillId="0" borderId="13" xfId="0" applyNumberFormat="1" applyBorder="1" applyAlignment="1"/>
    <xf numFmtId="167" fontId="0" fillId="0" borderId="6" xfId="1" applyNumberFormat="1" applyFont="1" applyBorder="1" applyAlignment="1" applyProtection="1"/>
    <xf numFmtId="167" fontId="0" fillId="0" borderId="1" xfId="1" applyNumberFormat="1" applyFont="1" applyBorder="1" applyProtection="1"/>
    <xf numFmtId="167" fontId="0" fillId="0" borderId="14" xfId="1" applyNumberFormat="1" applyFont="1" applyBorder="1" applyAlignment="1" applyProtection="1"/>
    <xf numFmtId="167" fontId="0" fillId="0" borderId="14" xfId="1" applyNumberFormat="1" applyFont="1" applyBorder="1" applyProtection="1"/>
    <xf numFmtId="17" fontId="0" fillId="0" borderId="0" xfId="0" applyNumberFormat="1" applyAlignment="1">
      <alignment horizontal="left"/>
    </xf>
    <xf numFmtId="167" fontId="0" fillId="0" borderId="1" xfId="0" applyNumberFormat="1" applyBorder="1"/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/>
    <xf numFmtId="0" fontId="14" fillId="0" borderId="8" xfId="0" applyFont="1" applyFill="1" applyBorder="1" applyAlignment="1">
      <alignment vertic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left"/>
    </xf>
    <xf numFmtId="0" fontId="8" fillId="0" borderId="8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NumberFormat="1" applyFont="1" applyFill="1"/>
    <xf numFmtId="0" fontId="8" fillId="0" borderId="22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/>
    <xf numFmtId="49" fontId="8" fillId="0" borderId="23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/>
    </xf>
    <xf numFmtId="0" fontId="8" fillId="0" borderId="18" xfId="0" applyFont="1" applyFill="1" applyBorder="1" applyAlignment="1"/>
    <xf numFmtId="0" fontId="8" fillId="0" borderId="21" xfId="0" applyFont="1" applyFill="1" applyBorder="1" applyAlignment="1"/>
    <xf numFmtId="0" fontId="8" fillId="0" borderId="9" xfId="0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9" xfId="0" applyNumberFormat="1" applyFont="1" applyFill="1" applyBorder="1" applyAlignment="1"/>
    <xf numFmtId="2" fontId="8" fillId="0" borderId="17" xfId="0" applyNumberFormat="1" applyFont="1" applyFill="1" applyBorder="1" applyAlignment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38" xfId="0" applyFill="1" applyBorder="1"/>
    <xf numFmtId="0" fontId="8" fillId="0" borderId="12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9" fillId="0" borderId="0" xfId="0" applyFont="1" applyFill="1" applyAlignment="1"/>
    <xf numFmtId="0" fontId="0" fillId="0" borderId="19" xfId="0" applyFill="1" applyBorder="1"/>
  </cellXfs>
  <cellStyles count="3">
    <cellStyle name="Currency" xfId="1" builtinId="4"/>
    <cellStyle name="Currency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1143000</xdr:colOff>
      <xdr:row>10</xdr:row>
      <xdr:rowOff>66675</xdr:rowOff>
    </xdr:from>
    <xdr:ext cx="3958584" cy="159511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3E75E2B-ECF3-4A1B-8AAC-21572A4545F0}"/>
            </a:ext>
          </a:extLst>
        </xdr:cNvPr>
        <xdr:cNvSpPr/>
      </xdr:nvSpPr>
      <xdr:spPr>
        <a:xfrm>
          <a:off x="1600200" y="2371725"/>
          <a:ext cx="3958584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4D82B-BD6C-43FB-8F79-699BB66BF139}">
  <sheetPr>
    <pageSetUpPr fitToPage="1"/>
  </sheetPr>
  <dimension ref="A1:AC95"/>
  <sheetViews>
    <sheetView tabSelected="1" zoomScale="70" zoomScaleNormal="70" workbookViewId="0">
      <selection activeCell="G15" sqref="G15"/>
    </sheetView>
  </sheetViews>
  <sheetFormatPr defaultRowHeight="12.75" x14ac:dyDescent="0.2"/>
  <cols>
    <col min="1" max="1" width="6.42578125" customWidth="1"/>
    <col min="2" max="2" width="29" customWidth="1"/>
    <col min="3" max="3" width="17.140625" customWidth="1"/>
    <col min="4" max="4" width="13.7109375" customWidth="1"/>
    <col min="5" max="5" width="16.140625" customWidth="1"/>
    <col min="6" max="6" width="9.28515625" customWidth="1"/>
    <col min="7" max="7" width="43.42578125" customWidth="1"/>
    <col min="8" max="8" width="12.42578125" customWidth="1"/>
    <col min="9" max="9" width="16" customWidth="1"/>
    <col min="10" max="10" width="8.140625" customWidth="1"/>
    <col min="11" max="11" width="20.140625" customWidth="1"/>
    <col min="12" max="12" width="5.7109375" customWidth="1"/>
    <col min="13" max="13" width="10.42578125" customWidth="1"/>
  </cols>
  <sheetData>
    <row r="1" spans="1:13" ht="15.75" x14ac:dyDescent="0.25">
      <c r="A1" s="33" t="s">
        <v>6</v>
      </c>
      <c r="B1" s="33"/>
      <c r="C1" s="33"/>
      <c r="D1" s="33"/>
      <c r="E1" s="33"/>
      <c r="F1" s="33"/>
      <c r="G1" s="33"/>
    </row>
    <row r="2" spans="1:13" ht="9.75" customHeight="1" x14ac:dyDescent="0.2"/>
    <row r="3" spans="1:13" ht="15.75" customHeight="1" x14ac:dyDescent="0.2">
      <c r="A3" s="10" t="s">
        <v>74</v>
      </c>
      <c r="B3" s="8"/>
      <c r="C3" s="102"/>
      <c r="D3" s="9"/>
      <c r="E3" s="50"/>
    </row>
    <row r="4" spans="1:13" ht="18.75" customHeight="1" thickBot="1" x14ac:dyDescent="0.25">
      <c r="A4" s="78" t="s">
        <v>19</v>
      </c>
      <c r="B4" s="69"/>
      <c r="C4" s="69"/>
      <c r="D4" s="69"/>
      <c r="E4" s="69"/>
      <c r="F4" s="1"/>
      <c r="G4" s="1"/>
    </row>
    <row r="5" spans="1:13" ht="32.25" customHeight="1" x14ac:dyDescent="0.2">
      <c r="A5" s="55" t="s">
        <v>71</v>
      </c>
      <c r="B5" s="56" t="s">
        <v>70</v>
      </c>
      <c r="C5" s="52" t="s">
        <v>9</v>
      </c>
      <c r="D5" s="53" t="s">
        <v>13</v>
      </c>
      <c r="E5" s="51" t="s">
        <v>15</v>
      </c>
      <c r="F5" s="49"/>
      <c r="G5" s="71" t="s">
        <v>72</v>
      </c>
      <c r="H5" s="72"/>
      <c r="I5" s="73"/>
      <c r="J5" s="73"/>
      <c r="K5" s="73"/>
      <c r="L5" s="73"/>
      <c r="M5" s="65" t="s">
        <v>0</v>
      </c>
    </row>
    <row r="6" spans="1:13" ht="17.25" customHeight="1" x14ac:dyDescent="0.2">
      <c r="A6" s="17"/>
      <c r="B6" s="92"/>
      <c r="C6" s="40"/>
      <c r="D6" s="94"/>
      <c r="E6" s="95"/>
      <c r="F6" s="47"/>
      <c r="G6" s="66" t="s">
        <v>14</v>
      </c>
      <c r="H6" s="1"/>
      <c r="I6" s="15" t="s">
        <v>12</v>
      </c>
      <c r="J6" s="88"/>
      <c r="K6" s="1"/>
      <c r="L6" s="1"/>
      <c r="M6" s="74">
        <f>H6*J6</f>
        <v>0</v>
      </c>
    </row>
    <row r="7" spans="1:13" ht="18" customHeight="1" x14ac:dyDescent="0.2">
      <c r="A7" s="17"/>
      <c r="B7" s="92"/>
      <c r="C7" s="40"/>
      <c r="D7" s="94"/>
      <c r="E7" s="95"/>
      <c r="F7" s="47"/>
      <c r="G7" s="77" t="s">
        <v>10</v>
      </c>
      <c r="H7" s="75"/>
      <c r="I7" s="76" t="s">
        <v>12</v>
      </c>
      <c r="J7" s="89"/>
      <c r="K7" s="75"/>
      <c r="L7" s="75"/>
      <c r="M7" s="67">
        <f>H7*J7</f>
        <v>0</v>
      </c>
    </row>
    <row r="8" spans="1:13" ht="18" customHeight="1" thickBot="1" x14ac:dyDescent="0.25">
      <c r="A8" s="17"/>
      <c r="B8" s="93"/>
      <c r="C8" s="40"/>
      <c r="D8" s="94"/>
      <c r="E8" s="95"/>
      <c r="F8" s="47"/>
      <c r="G8" s="68" t="s">
        <v>7</v>
      </c>
      <c r="H8" s="69"/>
      <c r="I8" s="70" t="s">
        <v>8</v>
      </c>
      <c r="J8" s="90"/>
      <c r="K8" s="70" t="s">
        <v>11</v>
      </c>
      <c r="L8" s="69"/>
      <c r="M8" s="79">
        <f>(H8*J8)*L8</f>
        <v>0</v>
      </c>
    </row>
    <row r="9" spans="1:13" ht="18" customHeight="1" thickBot="1" x14ac:dyDescent="0.25">
      <c r="A9" s="17"/>
      <c r="B9" s="92"/>
      <c r="C9" s="91"/>
      <c r="D9" s="96"/>
      <c r="E9" s="97"/>
      <c r="F9" s="47"/>
      <c r="M9" s="80">
        <f>SUM(M6:M8)</f>
        <v>0</v>
      </c>
    </row>
    <row r="10" spans="1:13" ht="18" customHeight="1" x14ac:dyDescent="0.2">
      <c r="A10" s="17"/>
      <c r="B10" s="92"/>
      <c r="C10" s="40"/>
      <c r="D10" s="96"/>
      <c r="E10" s="97"/>
      <c r="F10" s="47"/>
      <c r="M10" s="64" t="s">
        <v>73</v>
      </c>
    </row>
    <row r="11" spans="1:13" ht="18" customHeight="1" x14ac:dyDescent="0.2">
      <c r="A11" s="18"/>
      <c r="B11" s="19"/>
      <c r="C11" s="41"/>
      <c r="D11" s="98"/>
      <c r="E11" s="99"/>
      <c r="F11" s="47"/>
      <c r="G11" s="54" t="s">
        <v>77</v>
      </c>
      <c r="H11" s="7" t="e">
        <f>D32/H19</f>
        <v>#DIV/0!</v>
      </c>
    </row>
    <row r="12" spans="1:13" ht="18" customHeight="1" x14ac:dyDescent="0.2">
      <c r="A12" s="18"/>
      <c r="B12" s="19"/>
      <c r="C12" s="41"/>
      <c r="D12" s="98"/>
      <c r="E12" s="99"/>
      <c r="F12" s="47"/>
    </row>
    <row r="13" spans="1:13" ht="18" customHeight="1" x14ac:dyDescent="0.2">
      <c r="A13" s="18"/>
      <c r="B13" s="19"/>
      <c r="C13" s="41"/>
      <c r="D13" s="98"/>
      <c r="E13" s="99"/>
      <c r="F13" s="47"/>
      <c r="G13" s="26" t="s">
        <v>4</v>
      </c>
      <c r="H13" s="81">
        <f>SUM(D32,E32)</f>
        <v>0</v>
      </c>
      <c r="I13" s="63" t="s">
        <v>1</v>
      </c>
    </row>
    <row r="14" spans="1:13" ht="18" customHeight="1" x14ac:dyDescent="0.2">
      <c r="A14" s="18"/>
      <c r="B14" s="19"/>
      <c r="C14" s="41"/>
      <c r="D14" s="98"/>
      <c r="E14" s="99"/>
      <c r="F14" s="47"/>
    </row>
    <row r="15" spans="1:13" ht="18" customHeight="1" x14ac:dyDescent="0.2">
      <c r="A15" s="18"/>
      <c r="B15" s="19"/>
      <c r="C15" s="41"/>
      <c r="D15" s="98"/>
      <c r="E15" s="99"/>
      <c r="F15" s="47"/>
      <c r="G15" s="26" t="s">
        <v>5</v>
      </c>
      <c r="H15" s="81">
        <f>M9</f>
        <v>0</v>
      </c>
      <c r="I15" s="63" t="s">
        <v>73</v>
      </c>
    </row>
    <row r="16" spans="1:13" ht="18" customHeight="1" x14ac:dyDescent="0.2">
      <c r="A16" s="18"/>
      <c r="B16" s="19"/>
      <c r="C16" s="41"/>
      <c r="D16" s="98"/>
      <c r="E16" s="99"/>
      <c r="F16" s="47"/>
    </row>
    <row r="17" spans="1:9" ht="18" customHeight="1" x14ac:dyDescent="0.2">
      <c r="A17" s="18"/>
      <c r="B17" s="19"/>
      <c r="C17" s="41"/>
      <c r="D17" s="98"/>
      <c r="E17" s="99"/>
      <c r="F17" s="47"/>
      <c r="G17" s="26" t="s">
        <v>20</v>
      </c>
      <c r="H17" s="81">
        <f>SUM(D32,E32,M9)</f>
        <v>0</v>
      </c>
      <c r="I17" s="63" t="s">
        <v>78</v>
      </c>
    </row>
    <row r="18" spans="1:9" ht="18" customHeight="1" x14ac:dyDescent="0.2">
      <c r="A18" s="18"/>
      <c r="B18" s="19"/>
      <c r="C18" s="41"/>
      <c r="D18" s="98"/>
      <c r="E18" s="99"/>
      <c r="F18" s="47"/>
    </row>
    <row r="19" spans="1:9" ht="18" customHeight="1" x14ac:dyDescent="0.2">
      <c r="A19" s="18"/>
      <c r="B19" s="19"/>
      <c r="C19" s="41"/>
      <c r="D19" s="98"/>
      <c r="E19" s="99"/>
      <c r="F19" s="47"/>
      <c r="G19" s="26" t="s">
        <v>79</v>
      </c>
      <c r="H19" s="103"/>
      <c r="I19" s="54" t="s">
        <v>2</v>
      </c>
    </row>
    <row r="20" spans="1:9" ht="18" customHeight="1" x14ac:dyDescent="0.2">
      <c r="A20" s="18"/>
      <c r="B20" s="19"/>
      <c r="C20" s="41"/>
      <c r="D20" s="98"/>
      <c r="E20" s="99"/>
      <c r="F20" s="47"/>
    </row>
    <row r="21" spans="1:9" ht="18" customHeight="1" x14ac:dyDescent="0.2">
      <c r="A21" s="18"/>
      <c r="B21" s="19"/>
      <c r="C21" s="41"/>
      <c r="D21" s="98"/>
      <c r="E21" s="99"/>
      <c r="F21" s="47"/>
      <c r="G21" s="27" t="s">
        <v>21</v>
      </c>
    </row>
    <row r="22" spans="1:9" ht="18" customHeight="1" x14ac:dyDescent="0.2">
      <c r="A22" s="18"/>
      <c r="B22" s="19"/>
      <c r="C22" s="41"/>
      <c r="D22" s="98"/>
      <c r="E22" s="99"/>
      <c r="F22" s="47"/>
    </row>
    <row r="23" spans="1:9" ht="18" customHeight="1" x14ac:dyDescent="0.2">
      <c r="A23" s="18"/>
      <c r="B23" s="19"/>
      <c r="C23" s="41"/>
      <c r="D23" s="98"/>
      <c r="E23" s="99"/>
      <c r="F23" s="47"/>
      <c r="G23" s="34" t="s">
        <v>61</v>
      </c>
    </row>
    <row r="24" spans="1:9" ht="18" customHeight="1" x14ac:dyDescent="0.2">
      <c r="A24" s="18"/>
      <c r="B24" s="19"/>
      <c r="C24" s="41"/>
      <c r="D24" s="98"/>
      <c r="E24" s="99"/>
      <c r="F24" s="47"/>
      <c r="G24" s="34" t="s">
        <v>62</v>
      </c>
    </row>
    <row r="25" spans="1:9" ht="18" customHeight="1" x14ac:dyDescent="0.2">
      <c r="A25" s="18"/>
      <c r="B25" s="19"/>
      <c r="C25" s="41"/>
      <c r="D25" s="98"/>
      <c r="E25" s="99"/>
      <c r="F25" s="47"/>
      <c r="G25" s="34" t="s">
        <v>63</v>
      </c>
    </row>
    <row r="26" spans="1:9" ht="18" customHeight="1" x14ac:dyDescent="0.2">
      <c r="A26" s="18"/>
      <c r="B26" s="19"/>
      <c r="C26" s="41"/>
      <c r="D26" s="98"/>
      <c r="E26" s="99"/>
      <c r="F26" s="47"/>
      <c r="G26" s="34" t="s">
        <v>64</v>
      </c>
    </row>
    <row r="27" spans="1:9" ht="18" customHeight="1" x14ac:dyDescent="0.2">
      <c r="A27" s="18"/>
      <c r="B27" s="19"/>
      <c r="C27" s="41"/>
      <c r="D27" s="98"/>
      <c r="E27" s="99"/>
      <c r="F27" s="47"/>
      <c r="G27" s="34" t="s">
        <v>65</v>
      </c>
    </row>
    <row r="28" spans="1:9" ht="18" customHeight="1" x14ac:dyDescent="0.2">
      <c r="A28" s="18"/>
      <c r="B28" s="19"/>
      <c r="C28" s="41"/>
      <c r="D28" s="98"/>
      <c r="E28" s="99"/>
      <c r="F28" s="47"/>
      <c r="G28" s="34" t="s">
        <v>66</v>
      </c>
    </row>
    <row r="29" spans="1:9" ht="18" customHeight="1" x14ac:dyDescent="0.2">
      <c r="A29" s="18"/>
      <c r="B29" s="19"/>
      <c r="C29" s="41"/>
      <c r="D29" s="98"/>
      <c r="E29" s="99"/>
      <c r="F29" s="47"/>
      <c r="G29" s="34" t="s">
        <v>67</v>
      </c>
      <c r="H29" s="54"/>
    </row>
    <row r="30" spans="1:9" ht="18" customHeight="1" x14ac:dyDescent="0.2">
      <c r="A30" s="18"/>
      <c r="B30" s="19"/>
      <c r="C30" s="41"/>
      <c r="D30" s="98"/>
      <c r="E30" s="99"/>
      <c r="F30" s="47"/>
      <c r="G30" s="34" t="s">
        <v>68</v>
      </c>
    </row>
    <row r="31" spans="1:9" ht="18" customHeight="1" thickBot="1" x14ac:dyDescent="0.25">
      <c r="A31" s="20"/>
      <c r="B31" s="21"/>
      <c r="C31" s="42"/>
      <c r="D31" s="100"/>
      <c r="E31" s="101"/>
      <c r="F31" s="47"/>
      <c r="G31" s="34" t="s">
        <v>69</v>
      </c>
    </row>
    <row r="32" spans="1:9" ht="13.5" thickBot="1" x14ac:dyDescent="0.25">
      <c r="A32" s="58"/>
      <c r="B32" s="59"/>
      <c r="C32" s="60">
        <f>SUM(C6:C31)</f>
        <v>0</v>
      </c>
      <c r="D32" s="61">
        <f>SUM(D6:D31)</f>
        <v>0</v>
      </c>
      <c r="E32" s="62">
        <f>SUM(E6:E31)</f>
        <v>0</v>
      </c>
      <c r="F32" s="57"/>
      <c r="G32" s="82"/>
    </row>
    <row r="33" spans="1:29" x14ac:dyDescent="0.2">
      <c r="A33" s="14" t="s">
        <v>22</v>
      </c>
      <c r="B33" s="4"/>
      <c r="C33" s="5"/>
      <c r="D33" s="5" t="s">
        <v>3</v>
      </c>
      <c r="E33" s="5" t="s">
        <v>75</v>
      </c>
      <c r="F33" s="5"/>
      <c r="K33" s="54" t="s">
        <v>23</v>
      </c>
    </row>
    <row r="34" spans="1:29" x14ac:dyDescent="0.2">
      <c r="D34" s="54" t="s">
        <v>76</v>
      </c>
    </row>
    <row r="35" spans="1:29" x14ac:dyDescent="0.2">
      <c r="E35" s="54"/>
    </row>
    <row r="36" spans="1:29" x14ac:dyDescent="0.2">
      <c r="A36" s="3"/>
      <c r="B36" s="2"/>
      <c r="C36" s="2"/>
      <c r="D36" s="48"/>
    </row>
    <row r="37" spans="1:29" x14ac:dyDescent="0.2">
      <c r="A37" s="2"/>
      <c r="B37" s="2"/>
      <c r="C37" s="2"/>
      <c r="D37" s="6"/>
    </row>
    <row r="38" spans="1:29" x14ac:dyDescent="0.2">
      <c r="A38" s="2"/>
      <c r="B38" s="2"/>
      <c r="C38" s="2"/>
      <c r="D38" s="48"/>
    </row>
    <row r="39" spans="1:29" x14ac:dyDescent="0.2">
      <c r="A39" s="2"/>
      <c r="B39" s="2"/>
      <c r="C39" s="2"/>
      <c r="D39" s="48"/>
    </row>
    <row r="40" spans="1:29" x14ac:dyDescent="0.2">
      <c r="A40" s="2"/>
      <c r="B40" s="2"/>
      <c r="C40" s="2"/>
      <c r="D40" s="48"/>
    </row>
    <row r="41" spans="1:29" x14ac:dyDescent="0.2">
      <c r="A41" s="2"/>
      <c r="B41" s="2"/>
      <c r="C41" s="2"/>
      <c r="D41" s="6"/>
    </row>
    <row r="42" spans="1:29" x14ac:dyDescent="0.2">
      <c r="A42" s="29"/>
      <c r="B42" s="30"/>
      <c r="C42" s="23"/>
      <c r="D42" s="48"/>
      <c r="G42" s="12"/>
    </row>
    <row r="43" spans="1:29" ht="9.75" customHeight="1" x14ac:dyDescent="0.2">
      <c r="A43" s="2"/>
      <c r="B43" s="2"/>
      <c r="C43" s="2"/>
    </row>
    <row r="44" spans="1:29" ht="15" x14ac:dyDescent="0.2">
      <c r="A44" s="11"/>
      <c r="B44" s="2"/>
      <c r="C44" s="2"/>
      <c r="G44" s="16"/>
      <c r="H44" s="1"/>
      <c r="I44" s="1"/>
    </row>
    <row r="45" spans="1:29" ht="15" x14ac:dyDescent="0.2">
      <c r="G45" s="16"/>
      <c r="H45" s="1"/>
      <c r="I45" s="1"/>
    </row>
    <row r="46" spans="1:29" s="15" customFormat="1" ht="15" x14ac:dyDescent="0.2">
      <c r="A46" s="16"/>
      <c r="B46" s="16"/>
      <c r="C46" s="16"/>
      <c r="D46" s="16"/>
      <c r="E46" s="16"/>
      <c r="F46" s="16"/>
      <c r="G46" s="1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15" customFormat="1" ht="15" x14ac:dyDescent="0.2">
      <c r="B47" s="16"/>
      <c r="C47" s="16"/>
      <c r="D47" s="16"/>
      <c r="E47" s="16"/>
      <c r="F47" s="16"/>
      <c r="G47" s="1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15" customFormat="1" ht="15" x14ac:dyDescent="0.2">
      <c r="B48" s="16"/>
      <c r="C48" s="16"/>
      <c r="D48" s="16"/>
      <c r="E48" s="16"/>
      <c r="F48" s="16"/>
      <c r="G48" s="1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13" customFormat="1" ht="15" x14ac:dyDescent="0.2">
      <c r="B49" s="16"/>
      <c r="C49" s="16"/>
      <c r="D49" s="16"/>
      <c r="E49" s="16"/>
      <c r="F49" s="16"/>
      <c r="G49" s="1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1" customFormat="1" ht="15" x14ac:dyDescent="0.2">
      <c r="B50" s="16"/>
      <c r="C50" s="16"/>
      <c r="D50" s="16"/>
      <c r="E50" s="16"/>
      <c r="F50" s="16"/>
      <c r="G50" s="16"/>
    </row>
    <row r="51" spans="1:29" s="1" customFormat="1" ht="15" x14ac:dyDescent="0.2">
      <c r="B51" s="16"/>
      <c r="C51" s="16"/>
      <c r="D51" s="16"/>
      <c r="E51" s="16"/>
      <c r="F51" s="16"/>
      <c r="G51" s="16"/>
    </row>
    <row r="52" spans="1:29" s="1" customFormat="1" ht="15" x14ac:dyDescent="0.2">
      <c r="B52" s="16"/>
      <c r="C52" s="16"/>
      <c r="D52" s="16"/>
      <c r="E52" s="16"/>
      <c r="F52" s="16"/>
      <c r="G52" s="16"/>
    </row>
    <row r="53" spans="1:29" s="1" customFormat="1" ht="15" customHeight="1" x14ac:dyDescent="0.2">
      <c r="B53" s="16"/>
      <c r="C53" s="16"/>
      <c r="D53" s="16"/>
      <c r="E53" s="16"/>
      <c r="F53" s="16"/>
      <c r="G53" s="16"/>
    </row>
    <row r="54" spans="1:29" s="1" customFormat="1" ht="15" x14ac:dyDescent="0.2">
      <c r="B54" s="16"/>
      <c r="C54" s="16"/>
      <c r="D54" s="16"/>
      <c r="E54" s="16"/>
      <c r="F54" s="16"/>
      <c r="G54" s="16"/>
    </row>
    <row r="55" spans="1:29" s="1" customFormat="1" ht="14.25" customHeight="1" x14ac:dyDescent="0.2">
      <c r="B55" s="16"/>
      <c r="C55" s="16"/>
      <c r="D55" s="16"/>
      <c r="E55" s="16"/>
      <c r="F55" s="16"/>
      <c r="G55" s="16"/>
    </row>
    <row r="56" spans="1:29" s="1" customFormat="1" ht="15" x14ac:dyDescent="0.2">
      <c r="A56" s="16"/>
      <c r="B56" s="16"/>
      <c r="C56" s="16"/>
      <c r="D56" s="16"/>
      <c r="E56" s="16"/>
      <c r="F56" s="16"/>
      <c r="G56" s="16"/>
    </row>
    <row r="57" spans="1:29" s="1" customFormat="1" ht="15" x14ac:dyDescent="0.2">
      <c r="A57" s="16"/>
      <c r="B57" s="16"/>
      <c r="C57" s="16"/>
      <c r="D57" s="16"/>
      <c r="E57" s="16"/>
      <c r="F57" s="16"/>
      <c r="G57" s="16"/>
      <c r="H57"/>
      <c r="I57"/>
    </row>
    <row r="58" spans="1:29" s="1" customFormat="1" ht="20.25" customHeight="1" x14ac:dyDescent="0.2">
      <c r="A58" s="16"/>
      <c r="B58" s="16"/>
      <c r="C58" s="16"/>
      <c r="D58" s="16"/>
      <c r="E58" s="16"/>
      <c r="F58" s="16"/>
      <c r="G58" s="16"/>
      <c r="H58"/>
      <c r="I58"/>
    </row>
    <row r="59" spans="1:29" ht="15" x14ac:dyDescent="0.2">
      <c r="A59" s="16"/>
      <c r="B59" s="16"/>
      <c r="C59" s="16"/>
      <c r="D59" s="16"/>
      <c r="E59" s="16"/>
      <c r="F59" s="16"/>
      <c r="G59" s="16"/>
    </row>
    <row r="60" spans="1:29" ht="15" x14ac:dyDescent="0.2">
      <c r="A60" s="16"/>
      <c r="B60" s="16"/>
      <c r="C60" s="16"/>
      <c r="D60" s="16"/>
      <c r="E60" s="16"/>
      <c r="F60" s="16"/>
      <c r="G60" s="16"/>
    </row>
    <row r="61" spans="1:29" ht="15" x14ac:dyDescent="0.2">
      <c r="A61" s="16"/>
      <c r="B61" s="16"/>
      <c r="C61" s="16"/>
      <c r="D61" s="16"/>
      <c r="E61" s="16"/>
      <c r="F61" s="16"/>
      <c r="G61" s="16"/>
    </row>
    <row r="62" spans="1:29" ht="15" x14ac:dyDescent="0.2">
      <c r="A62" s="16"/>
      <c r="B62" s="16"/>
      <c r="C62" s="16"/>
      <c r="D62" s="16"/>
      <c r="E62" s="16"/>
      <c r="F62" s="16"/>
      <c r="G62" s="16"/>
    </row>
    <row r="63" spans="1:29" ht="15" x14ac:dyDescent="0.2">
      <c r="A63" s="16"/>
      <c r="B63" s="16"/>
      <c r="C63" s="16"/>
      <c r="D63" s="16"/>
      <c r="E63" s="16"/>
      <c r="F63" s="16"/>
      <c r="G63" s="16"/>
    </row>
    <row r="64" spans="1:29" ht="15" x14ac:dyDescent="0.2">
      <c r="A64" s="16"/>
      <c r="B64" s="16"/>
      <c r="C64" s="16"/>
      <c r="D64" s="16"/>
      <c r="E64" s="16"/>
      <c r="F64" s="16"/>
      <c r="G64" s="16"/>
    </row>
    <row r="65" spans="1:7" ht="15" x14ac:dyDescent="0.2">
      <c r="A65" s="16"/>
      <c r="B65" s="16"/>
      <c r="C65" s="16"/>
      <c r="D65" s="16"/>
      <c r="E65" s="16"/>
      <c r="F65" s="16"/>
      <c r="G65" s="16"/>
    </row>
    <row r="66" spans="1:7" ht="15" x14ac:dyDescent="0.2">
      <c r="A66" s="16"/>
      <c r="B66" s="16"/>
      <c r="C66" s="16"/>
      <c r="D66" s="16"/>
      <c r="E66" s="16"/>
      <c r="F66" s="16"/>
      <c r="G66" s="16"/>
    </row>
    <row r="67" spans="1:7" ht="15" x14ac:dyDescent="0.2">
      <c r="A67" s="16"/>
      <c r="B67" s="16"/>
      <c r="C67" s="16"/>
      <c r="D67" s="16"/>
      <c r="E67" s="16"/>
      <c r="F67" s="16"/>
      <c r="G67" s="16"/>
    </row>
    <row r="68" spans="1:7" ht="15" x14ac:dyDescent="0.2">
      <c r="A68" s="16"/>
      <c r="B68" s="16"/>
      <c r="C68" s="16"/>
      <c r="D68" s="16"/>
      <c r="E68" s="16"/>
      <c r="F68" s="16"/>
      <c r="G68" s="16"/>
    </row>
    <row r="69" spans="1:7" ht="15" x14ac:dyDescent="0.2">
      <c r="A69" s="16"/>
      <c r="B69" s="16"/>
      <c r="C69" s="16"/>
      <c r="D69" s="16"/>
      <c r="E69" s="16"/>
      <c r="F69" s="16"/>
      <c r="G69" s="16"/>
    </row>
    <row r="70" spans="1:7" ht="15" x14ac:dyDescent="0.2">
      <c r="A70" s="16"/>
      <c r="B70" s="16"/>
      <c r="C70" s="16"/>
      <c r="D70" s="16"/>
      <c r="E70" s="16"/>
      <c r="F70" s="16"/>
      <c r="G70" s="16"/>
    </row>
    <row r="71" spans="1:7" ht="15" x14ac:dyDescent="0.2">
      <c r="A71" s="16"/>
      <c r="B71" s="16"/>
      <c r="C71" s="16"/>
      <c r="D71" s="16"/>
      <c r="E71" s="16"/>
      <c r="F71" s="16"/>
      <c r="G71" s="16"/>
    </row>
    <row r="72" spans="1:7" ht="15" x14ac:dyDescent="0.2">
      <c r="A72" s="16"/>
      <c r="B72" s="16"/>
      <c r="C72" s="16"/>
      <c r="D72" s="16"/>
      <c r="E72" s="16"/>
      <c r="F72" s="16"/>
      <c r="G72" s="16"/>
    </row>
    <row r="73" spans="1:7" ht="15" x14ac:dyDescent="0.2">
      <c r="A73" s="16"/>
      <c r="B73" s="16"/>
      <c r="C73" s="16"/>
      <c r="D73" s="16"/>
      <c r="E73" s="16"/>
      <c r="F73" s="16"/>
      <c r="G73" s="16"/>
    </row>
    <row r="74" spans="1:7" ht="15" x14ac:dyDescent="0.2">
      <c r="A74" s="16"/>
      <c r="B74" s="16"/>
      <c r="C74" s="16"/>
      <c r="D74" s="16"/>
      <c r="E74" s="16"/>
      <c r="F74" s="16"/>
      <c r="G74" s="16"/>
    </row>
    <row r="75" spans="1:7" ht="15" x14ac:dyDescent="0.2">
      <c r="A75" s="16"/>
      <c r="B75" s="16"/>
      <c r="C75" s="16"/>
      <c r="D75" s="16"/>
      <c r="E75" s="16"/>
      <c r="F75" s="16"/>
      <c r="G75" s="16"/>
    </row>
    <row r="76" spans="1:7" ht="15" x14ac:dyDescent="0.2">
      <c r="A76" s="16"/>
      <c r="B76" s="16"/>
      <c r="C76" s="16"/>
      <c r="D76" s="16"/>
      <c r="E76" s="16"/>
      <c r="F76" s="16"/>
      <c r="G76" s="16"/>
    </row>
    <row r="77" spans="1:7" ht="15" x14ac:dyDescent="0.2">
      <c r="A77" s="16"/>
      <c r="B77" s="16"/>
      <c r="C77" s="16"/>
      <c r="D77" s="16"/>
      <c r="E77" s="16"/>
      <c r="F77" s="16"/>
      <c r="G77" s="16"/>
    </row>
    <row r="78" spans="1:7" ht="15" x14ac:dyDescent="0.2">
      <c r="A78" s="16"/>
      <c r="B78" s="16"/>
      <c r="C78" s="16"/>
      <c r="D78" s="16"/>
      <c r="E78" s="16"/>
      <c r="F78" s="16"/>
      <c r="G78" s="16"/>
    </row>
    <row r="79" spans="1:7" ht="15" x14ac:dyDescent="0.2">
      <c r="A79" s="16"/>
      <c r="B79" s="16"/>
      <c r="C79" s="16"/>
      <c r="D79" s="16"/>
      <c r="E79" s="16"/>
      <c r="F79" s="16"/>
      <c r="G79" s="16"/>
    </row>
    <row r="80" spans="1:7" ht="15" x14ac:dyDescent="0.2">
      <c r="A80" s="16"/>
      <c r="B80" s="16"/>
      <c r="C80" s="16"/>
      <c r="D80" s="16"/>
      <c r="E80" s="16"/>
      <c r="F80" s="16"/>
      <c r="G80" s="16"/>
    </row>
    <row r="81" spans="1:7" ht="15" x14ac:dyDescent="0.2">
      <c r="A81" s="16"/>
      <c r="B81" s="16"/>
      <c r="C81" s="16"/>
      <c r="D81" s="16"/>
      <c r="E81" s="16"/>
      <c r="F81" s="16"/>
      <c r="G81" s="16"/>
    </row>
    <row r="82" spans="1:7" ht="15" x14ac:dyDescent="0.2">
      <c r="A82" s="16"/>
      <c r="B82" s="16"/>
      <c r="C82" s="16"/>
      <c r="D82" s="16"/>
      <c r="E82" s="16"/>
      <c r="F82" s="16"/>
      <c r="G82" s="16"/>
    </row>
    <row r="83" spans="1:7" ht="15" x14ac:dyDescent="0.2">
      <c r="A83" s="16"/>
      <c r="B83" s="16"/>
      <c r="C83" s="16"/>
      <c r="D83" s="16"/>
      <c r="E83" s="16"/>
      <c r="F83" s="16"/>
      <c r="G83" s="16"/>
    </row>
    <row r="84" spans="1:7" ht="15" x14ac:dyDescent="0.2">
      <c r="A84" s="16"/>
      <c r="B84" s="16"/>
      <c r="C84" s="16"/>
      <c r="D84" s="16"/>
      <c r="E84" s="16"/>
      <c r="F84" s="16"/>
      <c r="G84" s="16"/>
    </row>
    <row r="85" spans="1:7" ht="15" x14ac:dyDescent="0.2">
      <c r="A85" s="16"/>
      <c r="B85" s="16"/>
      <c r="C85" s="16"/>
      <c r="D85" s="16"/>
      <c r="E85" s="16"/>
      <c r="F85" s="16"/>
      <c r="G85" s="16"/>
    </row>
    <row r="86" spans="1:7" ht="15" x14ac:dyDescent="0.2">
      <c r="A86" s="16"/>
      <c r="B86" s="16"/>
      <c r="C86" s="16"/>
      <c r="D86" s="16"/>
      <c r="E86" s="16"/>
      <c r="F86" s="16"/>
      <c r="G86" s="16"/>
    </row>
    <row r="87" spans="1:7" ht="15" x14ac:dyDescent="0.2">
      <c r="A87" s="16"/>
      <c r="B87" s="16"/>
      <c r="C87" s="16"/>
      <c r="D87" s="16"/>
      <c r="E87" s="16"/>
      <c r="F87" s="16"/>
      <c r="G87" s="16"/>
    </row>
    <row r="88" spans="1:7" ht="15" x14ac:dyDescent="0.2">
      <c r="A88" s="16"/>
      <c r="B88" s="16"/>
      <c r="C88" s="16"/>
      <c r="D88" s="16"/>
      <c r="E88" s="16"/>
      <c r="F88" s="16"/>
      <c r="G88" s="16"/>
    </row>
    <row r="89" spans="1:7" ht="15" x14ac:dyDescent="0.2">
      <c r="A89" s="16"/>
      <c r="B89" s="16"/>
      <c r="C89" s="16"/>
      <c r="D89" s="16"/>
      <c r="E89" s="16"/>
      <c r="F89" s="16"/>
      <c r="G89" s="16"/>
    </row>
    <row r="90" spans="1:7" ht="15" x14ac:dyDescent="0.2">
      <c r="A90" s="16"/>
      <c r="B90" s="16"/>
      <c r="C90" s="16"/>
      <c r="D90" s="16"/>
      <c r="E90" s="16"/>
      <c r="F90" s="16"/>
      <c r="G90" s="16"/>
    </row>
    <row r="91" spans="1:7" ht="15" x14ac:dyDescent="0.2">
      <c r="A91" s="16"/>
      <c r="B91" s="16"/>
      <c r="C91" s="16"/>
      <c r="D91" s="16"/>
      <c r="E91" s="16"/>
      <c r="F91" s="16"/>
      <c r="G91" s="16"/>
    </row>
    <row r="92" spans="1:7" ht="15" x14ac:dyDescent="0.2">
      <c r="A92" s="16"/>
      <c r="B92" s="16"/>
      <c r="C92" s="16"/>
      <c r="D92" s="16"/>
      <c r="E92" s="16"/>
      <c r="F92" s="16"/>
      <c r="G92" s="16"/>
    </row>
    <row r="93" spans="1:7" ht="15" x14ac:dyDescent="0.2">
      <c r="A93" s="16"/>
      <c r="B93" s="16"/>
      <c r="C93" s="16"/>
      <c r="D93" s="16"/>
      <c r="E93" s="16"/>
      <c r="F93" s="16"/>
      <c r="G93" s="16"/>
    </row>
    <row r="94" spans="1:7" ht="15" x14ac:dyDescent="0.2">
      <c r="A94" s="16"/>
      <c r="B94" s="16"/>
      <c r="C94" s="16"/>
      <c r="D94" s="16"/>
      <c r="E94" s="16"/>
      <c r="F94" s="16"/>
    </row>
    <row r="95" spans="1:7" ht="15" x14ac:dyDescent="0.2">
      <c r="A95" s="16"/>
      <c r="B95" s="16"/>
      <c r="C95" s="16"/>
      <c r="D95" s="16"/>
      <c r="E95" s="16"/>
      <c r="F95" s="16"/>
    </row>
  </sheetData>
  <protectedRanges>
    <protectedRange sqref="D42" name="Range10"/>
    <protectedRange sqref="A6:E8 A11:E31 A9:C10" name="Range3"/>
    <protectedRange sqref="E3" name="Range8_1"/>
    <protectedRange sqref="D9:E10" name="Range3_1"/>
  </protectedRanges>
  <pageMargins left="0.25" right="0" top="0.25" bottom="0.25" header="0" footer="0"/>
  <pageSetup scale="67" orientation="landscape" r:id="rId1"/>
  <headerFooter alignWithMargins="0">
    <oddFooter>&amp;RADA Compliant 11/29/18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50"/>
  <sheetViews>
    <sheetView workbookViewId="0">
      <selection activeCell="O30" sqref="O30"/>
    </sheetView>
  </sheetViews>
  <sheetFormatPr defaultRowHeight="12.75" x14ac:dyDescent="0.2"/>
  <cols>
    <col min="1" max="1" width="10.7109375" customWidth="1"/>
    <col min="2" max="2" width="10.28515625" customWidth="1"/>
    <col min="3" max="3" width="10.140625" customWidth="1"/>
    <col min="4" max="4" width="11.7109375" customWidth="1"/>
    <col min="5" max="5" width="11.42578125" customWidth="1"/>
    <col min="6" max="6" width="3" customWidth="1"/>
    <col min="7" max="7" width="10.5703125" customWidth="1"/>
    <col min="8" max="8" width="9.7109375" customWidth="1"/>
    <col min="9" max="9" width="11" customWidth="1"/>
    <col min="10" max="10" width="12.85546875" customWidth="1"/>
    <col min="11" max="11" width="2.28515625" customWidth="1"/>
    <col min="12" max="12" width="15.140625" style="8" customWidth="1"/>
    <col min="13" max="13" width="2.5703125" customWidth="1"/>
    <col min="14" max="14" width="10.140625" customWidth="1"/>
  </cols>
  <sheetData>
    <row r="1" spans="1:14" ht="19.5" customHeight="1" x14ac:dyDescent="0.2">
      <c r="A1" s="105" t="s">
        <v>38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0"/>
      <c r="N1" s="110"/>
    </row>
    <row r="2" spans="1:14" s="22" customFormat="1" x14ac:dyDescent="0.2">
      <c r="A2" s="39" t="s">
        <v>80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111"/>
      <c r="N2" s="111"/>
    </row>
    <row r="3" spans="1:14" s="30" customFormat="1" x14ac:dyDescent="0.2">
      <c r="A3" s="39" t="s">
        <v>81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11"/>
      <c r="N3" s="111"/>
    </row>
    <row r="4" spans="1:14" x14ac:dyDescent="0.2">
      <c r="A4" s="86" t="s">
        <v>18</v>
      </c>
      <c r="B4" s="107"/>
      <c r="C4" s="107"/>
      <c r="D4" s="107"/>
      <c r="E4" s="38"/>
      <c r="F4" s="38"/>
      <c r="G4" s="38"/>
      <c r="H4" s="38"/>
      <c r="I4" s="38"/>
      <c r="J4" s="38"/>
      <c r="K4" s="38"/>
      <c r="L4" s="38"/>
      <c r="M4" s="110"/>
      <c r="N4" s="110"/>
    </row>
    <row r="5" spans="1:14" ht="12.75" customHeight="1" x14ac:dyDescent="0.2">
      <c r="A5" s="86" t="s">
        <v>54</v>
      </c>
      <c r="B5" s="107"/>
      <c r="C5" s="107"/>
      <c r="D5" s="107"/>
      <c r="E5" s="38"/>
      <c r="F5" s="38"/>
      <c r="G5" s="38"/>
      <c r="H5" s="38"/>
      <c r="I5" s="38"/>
      <c r="J5" s="38"/>
      <c r="K5" s="38"/>
      <c r="L5" s="38"/>
      <c r="M5" s="110"/>
      <c r="N5" s="110"/>
    </row>
    <row r="6" spans="1:14" ht="12.75" customHeight="1" x14ac:dyDescent="0.2">
      <c r="A6" s="39" t="s">
        <v>52</v>
      </c>
      <c r="B6" s="107"/>
      <c r="C6" s="107"/>
      <c r="D6" s="107"/>
      <c r="E6" s="38"/>
      <c r="F6" s="38"/>
      <c r="G6" s="38"/>
      <c r="H6" s="38"/>
      <c r="I6" s="38"/>
      <c r="J6" s="38"/>
      <c r="K6" s="38"/>
      <c r="L6" s="38"/>
      <c r="M6" s="110"/>
      <c r="N6" s="110"/>
    </row>
    <row r="7" spans="1:14" ht="12.75" customHeight="1" x14ac:dyDescent="0.2">
      <c r="A7" s="39" t="s">
        <v>53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10"/>
      <c r="N7" s="110"/>
    </row>
    <row r="8" spans="1:14" ht="15.75" customHeight="1" x14ac:dyDescent="0.2">
      <c r="A8" s="86" t="s">
        <v>43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10"/>
      <c r="N8" s="110"/>
    </row>
    <row r="9" spans="1:14" ht="12.75" customHeight="1" x14ac:dyDescent="0.2">
      <c r="A9" s="35" t="s">
        <v>39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110"/>
      <c r="N9" s="110"/>
    </row>
    <row r="10" spans="1:14" ht="12.75" customHeight="1" x14ac:dyDescent="0.2">
      <c r="A10" s="35" t="s">
        <v>40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10"/>
      <c r="N10" s="110"/>
    </row>
    <row r="11" spans="1:14" ht="12.75" customHeight="1" x14ac:dyDescent="0.2">
      <c r="A11" s="35" t="s">
        <v>45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  <c r="N11" s="110"/>
    </row>
    <row r="12" spans="1:14" ht="12.75" customHeight="1" x14ac:dyDescent="0.2">
      <c r="A12" s="35" t="s">
        <v>44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0"/>
      <c r="N12" s="110"/>
    </row>
    <row r="13" spans="1:14" x14ac:dyDescent="0.2">
      <c r="A13" s="35" t="s">
        <v>46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10"/>
      <c r="N13" s="110"/>
    </row>
    <row r="14" spans="1:14" x14ac:dyDescent="0.2">
      <c r="A14" s="3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10"/>
      <c r="N14" s="110"/>
    </row>
    <row r="15" spans="1:14" ht="12.75" customHeight="1" x14ac:dyDescent="0.2">
      <c r="A15" s="35" t="s">
        <v>41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10"/>
      <c r="N15" s="110"/>
    </row>
    <row r="16" spans="1:14" ht="12.75" customHeight="1" x14ac:dyDescent="0.2">
      <c r="A16" s="35" t="s">
        <v>42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0"/>
      <c r="N16" s="110"/>
    </row>
    <row r="17" spans="1:17" ht="12.75" customHeight="1" x14ac:dyDescent="0.2">
      <c r="A17" s="35" t="s">
        <v>50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10"/>
      <c r="N17" s="110"/>
    </row>
    <row r="18" spans="1:17" ht="12.75" customHeight="1" x14ac:dyDescent="0.2">
      <c r="A18" s="35" t="s">
        <v>51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10"/>
      <c r="N18" s="110"/>
    </row>
    <row r="19" spans="1:17" ht="27" customHeight="1" x14ac:dyDescent="0.2">
      <c r="A19" s="35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10"/>
      <c r="N19" s="110"/>
    </row>
    <row r="20" spans="1:17" ht="12.75" customHeight="1" x14ac:dyDescent="0.2">
      <c r="A20" s="87" t="s">
        <v>55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10"/>
      <c r="N20" s="110"/>
    </row>
    <row r="21" spans="1:17" ht="22.5" customHeight="1" x14ac:dyDescent="0.2">
      <c r="A21" s="87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0"/>
      <c r="N21" s="110"/>
      <c r="O21" s="110"/>
      <c r="P21" s="110"/>
      <c r="Q21" s="110"/>
    </row>
    <row r="22" spans="1:17" ht="12.75" customHeight="1" x14ac:dyDescent="0.2">
      <c r="A22" s="112" t="s">
        <v>35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4"/>
      <c r="M22" s="115"/>
      <c r="N22" s="110"/>
      <c r="O22" s="110"/>
      <c r="P22" s="110"/>
      <c r="Q22" s="110"/>
    </row>
    <row r="23" spans="1:17" ht="18" customHeight="1" thickBot="1" x14ac:dyDescent="0.25">
      <c r="A23" s="104" t="s">
        <v>36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1"/>
      <c r="M23" s="122"/>
      <c r="N23" s="150"/>
      <c r="O23" s="110"/>
      <c r="P23" s="110"/>
      <c r="Q23" s="110"/>
    </row>
    <row r="24" spans="1:17" ht="14.25" thickTop="1" thickBot="1" x14ac:dyDescent="0.25">
      <c r="A24" s="123" t="s">
        <v>24</v>
      </c>
      <c r="B24" s="124" t="s">
        <v>25</v>
      </c>
      <c r="C24" s="125" t="s">
        <v>26</v>
      </c>
      <c r="D24" s="125" t="s">
        <v>27</v>
      </c>
      <c r="E24" s="126" t="s">
        <v>16</v>
      </c>
      <c r="F24" s="120"/>
      <c r="G24" s="124" t="s">
        <v>17</v>
      </c>
      <c r="H24" s="124" t="s">
        <v>28</v>
      </c>
      <c r="I24" s="125" t="s">
        <v>27</v>
      </c>
      <c r="J24" s="126" t="s">
        <v>29</v>
      </c>
      <c r="K24" s="120"/>
      <c r="L24" s="146" t="s">
        <v>30</v>
      </c>
      <c r="M24" s="129"/>
      <c r="N24" s="110"/>
      <c r="O24" s="110"/>
      <c r="P24" s="110"/>
      <c r="Q24" s="110"/>
    </row>
    <row r="25" spans="1:17" ht="19.5" customHeight="1" x14ac:dyDescent="0.2">
      <c r="A25" s="130" t="s">
        <v>31</v>
      </c>
      <c r="B25" s="131"/>
      <c r="C25" s="132"/>
      <c r="D25" s="133"/>
      <c r="E25" s="134" t="s">
        <v>32</v>
      </c>
      <c r="F25" s="120"/>
      <c r="G25" s="130" t="s">
        <v>31</v>
      </c>
      <c r="H25" s="131"/>
      <c r="I25" s="133"/>
      <c r="J25" s="134" t="s">
        <v>32</v>
      </c>
      <c r="K25" s="120"/>
      <c r="L25" s="147" t="s">
        <v>33</v>
      </c>
      <c r="M25" s="129"/>
      <c r="N25" s="110"/>
      <c r="O25" s="110"/>
      <c r="P25" s="110"/>
      <c r="Q25" s="110"/>
    </row>
    <row r="26" spans="1:17" ht="19.5" customHeight="1" thickBot="1" x14ac:dyDescent="0.25">
      <c r="A26" s="137" t="s">
        <v>34</v>
      </c>
      <c r="B26" s="138">
        <f>+B25/32</f>
        <v>0</v>
      </c>
      <c r="C26" s="139">
        <f>+C25/21.3</f>
        <v>0</v>
      </c>
      <c r="D26" s="139">
        <f>+D25/16</f>
        <v>0</v>
      </c>
      <c r="E26" s="140">
        <f>+B26+C26+D26</f>
        <v>0</v>
      </c>
      <c r="F26" s="120"/>
      <c r="G26" s="137" t="s">
        <v>34</v>
      </c>
      <c r="H26" s="138">
        <f>+H25/32</f>
        <v>0</v>
      </c>
      <c r="I26" s="139">
        <f>+I25/16</f>
        <v>0</v>
      </c>
      <c r="J26" s="140">
        <f>+H26+I26</f>
        <v>0</v>
      </c>
      <c r="K26" s="120"/>
      <c r="L26" s="148">
        <f>+E26+J26</f>
        <v>0</v>
      </c>
      <c r="M26" s="129"/>
      <c r="N26" s="110"/>
      <c r="O26" s="110"/>
      <c r="P26" s="110"/>
      <c r="Q26" s="110"/>
    </row>
    <row r="27" spans="1:17" ht="13.5" thickTop="1" x14ac:dyDescent="0.2">
      <c r="A27" s="3" t="s">
        <v>37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7"/>
      <c r="M27" s="116"/>
      <c r="N27" s="110"/>
      <c r="O27" s="110"/>
      <c r="P27" s="110"/>
      <c r="Q27" s="110"/>
    </row>
    <row r="28" spans="1:17" ht="12.75" customHeight="1" x14ac:dyDescent="0.2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7"/>
      <c r="M28" s="116"/>
      <c r="N28" s="116"/>
      <c r="O28" s="110"/>
      <c r="P28" s="110"/>
      <c r="Q28" s="110"/>
    </row>
    <row r="29" spans="1:17" x14ac:dyDescent="0.2">
      <c r="A29" s="112" t="s">
        <v>35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4"/>
      <c r="M29" s="115"/>
      <c r="N29" s="110"/>
      <c r="O29" s="110"/>
      <c r="P29" s="110"/>
      <c r="Q29" s="110"/>
    </row>
    <row r="30" spans="1:17" ht="18" customHeight="1" thickBot="1" x14ac:dyDescent="0.25">
      <c r="A30" s="104" t="s">
        <v>36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1"/>
      <c r="M30" s="122"/>
      <c r="N30" s="150"/>
      <c r="O30" s="110"/>
      <c r="P30" s="110"/>
      <c r="Q30" s="110"/>
    </row>
    <row r="31" spans="1:17" ht="14.25" thickTop="1" thickBot="1" x14ac:dyDescent="0.25">
      <c r="A31" s="123" t="s">
        <v>24</v>
      </c>
      <c r="B31" s="124" t="s">
        <v>25</v>
      </c>
      <c r="C31" s="125" t="s">
        <v>26</v>
      </c>
      <c r="D31" s="125" t="s">
        <v>27</v>
      </c>
      <c r="E31" s="126" t="s">
        <v>16</v>
      </c>
      <c r="F31" s="120"/>
      <c r="G31" s="124" t="s">
        <v>17</v>
      </c>
      <c r="H31" s="124" t="s">
        <v>28</v>
      </c>
      <c r="I31" s="125" t="s">
        <v>27</v>
      </c>
      <c r="J31" s="126" t="s">
        <v>29</v>
      </c>
      <c r="K31" s="120"/>
      <c r="L31" s="146" t="s">
        <v>30</v>
      </c>
      <c r="M31" s="129"/>
      <c r="N31" s="110"/>
      <c r="O31" s="110"/>
      <c r="P31" s="110"/>
      <c r="Q31" s="110"/>
    </row>
    <row r="32" spans="1:17" ht="19.5" customHeight="1" x14ac:dyDescent="0.2">
      <c r="A32" s="130" t="s">
        <v>31</v>
      </c>
      <c r="B32" s="131"/>
      <c r="C32" s="132"/>
      <c r="D32" s="133"/>
      <c r="E32" s="134" t="s">
        <v>32</v>
      </c>
      <c r="F32" s="120"/>
      <c r="G32" s="130" t="s">
        <v>31</v>
      </c>
      <c r="H32" s="131"/>
      <c r="I32" s="133"/>
      <c r="J32" s="134" t="s">
        <v>32</v>
      </c>
      <c r="K32" s="120"/>
      <c r="L32" s="147" t="s">
        <v>33</v>
      </c>
      <c r="M32" s="129"/>
      <c r="N32" s="110"/>
      <c r="O32" s="110"/>
      <c r="P32" s="110"/>
      <c r="Q32" s="110"/>
    </row>
    <row r="33" spans="1:17" ht="19.5" customHeight="1" thickBot="1" x14ac:dyDescent="0.25">
      <c r="A33" s="137" t="s">
        <v>34</v>
      </c>
      <c r="B33" s="138">
        <f>+B32/32</f>
        <v>0</v>
      </c>
      <c r="C33" s="139">
        <f>+C32/21.3</f>
        <v>0</v>
      </c>
      <c r="D33" s="139">
        <f>+D32/16</f>
        <v>0</v>
      </c>
      <c r="E33" s="140">
        <f>+B33+C33+D33</f>
        <v>0</v>
      </c>
      <c r="F33" s="120"/>
      <c r="G33" s="137" t="s">
        <v>34</v>
      </c>
      <c r="H33" s="138">
        <f>+H32/32</f>
        <v>0</v>
      </c>
      <c r="I33" s="139">
        <f>+I32/16</f>
        <v>0</v>
      </c>
      <c r="J33" s="140">
        <f>+H33+I33</f>
        <v>0</v>
      </c>
      <c r="K33" s="120"/>
      <c r="L33" s="148">
        <f>+E33+J33</f>
        <v>0</v>
      </c>
      <c r="M33" s="129"/>
      <c r="N33" s="110"/>
      <c r="O33" s="110"/>
      <c r="P33" s="110"/>
      <c r="Q33" s="110"/>
    </row>
    <row r="34" spans="1:17" ht="13.5" thickTop="1" x14ac:dyDescent="0.2">
      <c r="A34" s="3" t="s">
        <v>37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7"/>
      <c r="M34" s="116"/>
      <c r="N34" s="110"/>
      <c r="O34" s="110"/>
      <c r="P34" s="110"/>
      <c r="Q34" s="110"/>
    </row>
    <row r="35" spans="1:17" s="1" customForma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7"/>
      <c r="M35" s="116"/>
      <c r="N35" s="116"/>
      <c r="O35" s="116"/>
      <c r="P35" s="116"/>
      <c r="Q35" s="116"/>
    </row>
    <row r="36" spans="1:17" x14ac:dyDescent="0.2">
      <c r="A36" s="112" t="s">
        <v>35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4"/>
      <c r="M36" s="115"/>
      <c r="N36" s="149"/>
      <c r="O36" s="110"/>
      <c r="P36" s="110"/>
      <c r="Q36" s="110"/>
    </row>
    <row r="37" spans="1:17" ht="18" customHeight="1" thickBot="1" x14ac:dyDescent="0.25">
      <c r="A37" s="104" t="s">
        <v>36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1"/>
      <c r="M37" s="122"/>
      <c r="N37" s="110"/>
      <c r="O37" s="110"/>
      <c r="P37" s="110"/>
      <c r="Q37" s="110"/>
    </row>
    <row r="38" spans="1:17" ht="14.25" thickTop="1" thickBot="1" x14ac:dyDescent="0.25">
      <c r="A38" s="123" t="s">
        <v>24</v>
      </c>
      <c r="B38" s="124" t="s">
        <v>25</v>
      </c>
      <c r="C38" s="125" t="s">
        <v>26</v>
      </c>
      <c r="D38" s="125" t="s">
        <v>27</v>
      </c>
      <c r="E38" s="126" t="s">
        <v>16</v>
      </c>
      <c r="F38" s="120"/>
      <c r="G38" s="124" t="s">
        <v>17</v>
      </c>
      <c r="H38" s="124" t="s">
        <v>28</v>
      </c>
      <c r="I38" s="125" t="s">
        <v>27</v>
      </c>
      <c r="J38" s="126" t="s">
        <v>29</v>
      </c>
      <c r="K38" s="120"/>
      <c r="L38" s="146" t="s">
        <v>30</v>
      </c>
      <c r="M38" s="129"/>
      <c r="N38" s="110"/>
      <c r="O38" s="110"/>
      <c r="P38" s="110"/>
      <c r="Q38" s="110"/>
    </row>
    <row r="39" spans="1:17" ht="19.5" customHeight="1" x14ac:dyDescent="0.2">
      <c r="A39" s="130" t="s">
        <v>31</v>
      </c>
      <c r="B39" s="131"/>
      <c r="C39" s="132"/>
      <c r="D39" s="133"/>
      <c r="E39" s="134" t="s">
        <v>32</v>
      </c>
      <c r="F39" s="120"/>
      <c r="G39" s="130" t="s">
        <v>31</v>
      </c>
      <c r="H39" s="131"/>
      <c r="I39" s="133"/>
      <c r="J39" s="134" t="s">
        <v>32</v>
      </c>
      <c r="K39" s="120"/>
      <c r="L39" s="147" t="s">
        <v>33</v>
      </c>
      <c r="M39" s="129"/>
      <c r="N39" s="110"/>
      <c r="O39" s="110"/>
      <c r="P39" s="110"/>
      <c r="Q39" s="110"/>
    </row>
    <row r="40" spans="1:17" ht="19.5" customHeight="1" thickBot="1" x14ac:dyDescent="0.25">
      <c r="A40" s="137" t="s">
        <v>34</v>
      </c>
      <c r="B40" s="138">
        <f>+B39/32</f>
        <v>0</v>
      </c>
      <c r="C40" s="139">
        <f>+C39/21.3</f>
        <v>0</v>
      </c>
      <c r="D40" s="139">
        <f>+D39/16</f>
        <v>0</v>
      </c>
      <c r="E40" s="140">
        <f>+B40+C40+D40</f>
        <v>0</v>
      </c>
      <c r="F40" s="120"/>
      <c r="G40" s="137" t="s">
        <v>34</v>
      </c>
      <c r="H40" s="138">
        <f>+H39/32</f>
        <v>0</v>
      </c>
      <c r="I40" s="139">
        <f>+I39/16</f>
        <v>0</v>
      </c>
      <c r="J40" s="140">
        <f>+H40+I40</f>
        <v>0</v>
      </c>
      <c r="K40" s="120"/>
      <c r="L40" s="148">
        <f>+E40+J40</f>
        <v>0</v>
      </c>
      <c r="M40" s="129"/>
      <c r="N40" s="110"/>
      <c r="O40" s="110"/>
      <c r="P40" s="110"/>
      <c r="Q40" s="110"/>
    </row>
    <row r="41" spans="1:17" ht="13.5" thickTop="1" x14ac:dyDescent="0.2">
      <c r="A41" s="3" t="s">
        <v>37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7"/>
      <c r="M41" s="116"/>
      <c r="N41" s="110"/>
      <c r="O41" s="110"/>
      <c r="P41" s="110"/>
      <c r="Q41" s="110"/>
    </row>
    <row r="42" spans="1:17" s="1" customFormat="1" x14ac:dyDescent="0.2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116"/>
      <c r="N42" s="116"/>
      <c r="O42" s="116"/>
      <c r="P42" s="116"/>
      <c r="Q42" s="116"/>
    </row>
    <row r="43" spans="1:17" x14ac:dyDescent="0.2">
      <c r="A43" s="112" t="s">
        <v>35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4"/>
      <c r="M43" s="115"/>
      <c r="N43" s="149"/>
      <c r="O43" s="110"/>
      <c r="P43" s="110"/>
      <c r="Q43" s="110"/>
    </row>
    <row r="44" spans="1:17" ht="18" customHeight="1" thickBot="1" x14ac:dyDescent="0.25">
      <c r="A44" s="104" t="s">
        <v>36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1"/>
      <c r="M44" s="122"/>
      <c r="N44" s="110"/>
      <c r="O44" s="110"/>
      <c r="P44" s="110"/>
      <c r="Q44" s="110"/>
    </row>
    <row r="45" spans="1:17" ht="14.25" thickTop="1" thickBot="1" x14ac:dyDescent="0.25">
      <c r="A45" s="123" t="s">
        <v>24</v>
      </c>
      <c r="B45" s="124" t="s">
        <v>25</v>
      </c>
      <c r="C45" s="125" t="s">
        <v>26</v>
      </c>
      <c r="D45" s="125" t="s">
        <v>27</v>
      </c>
      <c r="E45" s="126" t="s">
        <v>16</v>
      </c>
      <c r="F45" s="120"/>
      <c r="G45" s="124" t="s">
        <v>17</v>
      </c>
      <c r="H45" s="124" t="s">
        <v>28</v>
      </c>
      <c r="I45" s="125" t="s">
        <v>27</v>
      </c>
      <c r="J45" s="126" t="s">
        <v>29</v>
      </c>
      <c r="K45" s="120"/>
      <c r="L45" s="146" t="s">
        <v>30</v>
      </c>
      <c r="M45" s="129"/>
      <c r="N45" s="110"/>
      <c r="O45" s="110"/>
      <c r="P45" s="110"/>
      <c r="Q45" s="110"/>
    </row>
    <row r="46" spans="1:17" ht="19.5" customHeight="1" x14ac:dyDescent="0.2">
      <c r="A46" s="130" t="s">
        <v>31</v>
      </c>
      <c r="B46" s="131"/>
      <c r="C46" s="132"/>
      <c r="D46" s="133"/>
      <c r="E46" s="134" t="s">
        <v>32</v>
      </c>
      <c r="F46" s="120"/>
      <c r="G46" s="130" t="s">
        <v>31</v>
      </c>
      <c r="H46" s="131"/>
      <c r="I46" s="133"/>
      <c r="J46" s="134" t="s">
        <v>32</v>
      </c>
      <c r="K46" s="120"/>
      <c r="L46" s="147" t="s">
        <v>33</v>
      </c>
      <c r="M46" s="129"/>
      <c r="N46" s="110"/>
      <c r="O46" s="110"/>
      <c r="P46" s="110"/>
      <c r="Q46" s="110"/>
    </row>
    <row r="47" spans="1:17" ht="19.5" customHeight="1" thickBot="1" x14ac:dyDescent="0.25">
      <c r="A47" s="137" t="s">
        <v>34</v>
      </c>
      <c r="B47" s="138">
        <f>+B46/32</f>
        <v>0</v>
      </c>
      <c r="C47" s="139">
        <f>+C46/21.3</f>
        <v>0</v>
      </c>
      <c r="D47" s="139">
        <f>+D46/16</f>
        <v>0</v>
      </c>
      <c r="E47" s="140">
        <f>+B47+C47+D47</f>
        <v>0</v>
      </c>
      <c r="F47" s="120"/>
      <c r="G47" s="137" t="s">
        <v>34</v>
      </c>
      <c r="H47" s="138">
        <f>+H46/32</f>
        <v>0</v>
      </c>
      <c r="I47" s="139">
        <f>+I46/16</f>
        <v>0</v>
      </c>
      <c r="J47" s="140">
        <f>+H47+I47</f>
        <v>0</v>
      </c>
      <c r="K47" s="120"/>
      <c r="L47" s="148">
        <f>+E47+J47</f>
        <v>0</v>
      </c>
      <c r="M47" s="129"/>
      <c r="N47" s="110"/>
      <c r="O47" s="110"/>
      <c r="P47" s="110"/>
      <c r="Q47" s="110"/>
    </row>
    <row r="48" spans="1:17" ht="13.5" thickTop="1" x14ac:dyDescent="0.2">
      <c r="A48" s="3" t="s">
        <v>37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7"/>
      <c r="M48" s="116"/>
      <c r="N48" s="110"/>
      <c r="O48" s="110"/>
      <c r="P48" s="110"/>
      <c r="Q48" s="110"/>
    </row>
    <row r="49" spans="1:18" s="1" customFormat="1" x14ac:dyDescent="0.2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7"/>
      <c r="M49" s="116"/>
      <c r="N49" s="116"/>
      <c r="O49" s="116"/>
      <c r="P49" s="116"/>
      <c r="Q49" s="116"/>
    </row>
    <row r="50" spans="1:18" x14ac:dyDescent="0.2">
      <c r="A50" s="112" t="s">
        <v>35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4"/>
      <c r="M50" s="115"/>
      <c r="N50" s="149"/>
      <c r="O50" s="110"/>
      <c r="P50" s="110"/>
      <c r="Q50" s="110"/>
    </row>
    <row r="51" spans="1:18" ht="18" customHeight="1" thickBot="1" x14ac:dyDescent="0.25">
      <c r="A51" s="104" t="s">
        <v>36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1"/>
      <c r="M51" s="122"/>
      <c r="N51" s="110"/>
      <c r="O51" s="110"/>
      <c r="P51" s="110"/>
      <c r="Q51" s="110"/>
    </row>
    <row r="52" spans="1:18" ht="14.25" thickTop="1" thickBot="1" x14ac:dyDescent="0.25">
      <c r="A52" s="123" t="s">
        <v>24</v>
      </c>
      <c r="B52" s="124" t="s">
        <v>25</v>
      </c>
      <c r="C52" s="125" t="s">
        <v>26</v>
      </c>
      <c r="D52" s="125" t="s">
        <v>27</v>
      </c>
      <c r="E52" s="126" t="s">
        <v>16</v>
      </c>
      <c r="F52" s="120"/>
      <c r="G52" s="124" t="s">
        <v>17</v>
      </c>
      <c r="H52" s="127" t="s">
        <v>28</v>
      </c>
      <c r="I52" s="128" t="s">
        <v>27</v>
      </c>
      <c r="J52" s="126" t="s">
        <v>29</v>
      </c>
      <c r="K52" s="120"/>
      <c r="L52" s="146" t="s">
        <v>30</v>
      </c>
      <c r="M52" s="129"/>
      <c r="N52" s="143" t="s">
        <v>48</v>
      </c>
      <c r="O52" s="110"/>
      <c r="P52" s="110"/>
      <c r="Q52" s="110"/>
    </row>
    <row r="53" spans="1:18" ht="19.5" customHeight="1" x14ac:dyDescent="0.2">
      <c r="A53" s="130" t="s">
        <v>31</v>
      </c>
      <c r="B53" s="131"/>
      <c r="C53" s="132"/>
      <c r="D53" s="133"/>
      <c r="E53" s="134" t="s">
        <v>32</v>
      </c>
      <c r="F53" s="120"/>
      <c r="G53" s="130" t="s">
        <v>31</v>
      </c>
      <c r="H53" s="135"/>
      <c r="I53" s="136"/>
      <c r="J53" s="134" t="s">
        <v>32</v>
      </c>
      <c r="K53" s="120"/>
      <c r="L53" s="147" t="s">
        <v>33</v>
      </c>
      <c r="M53" s="129"/>
      <c r="N53" s="144" t="s">
        <v>49</v>
      </c>
      <c r="O53" s="110"/>
      <c r="P53" s="110"/>
      <c r="Q53" s="110"/>
    </row>
    <row r="54" spans="1:18" ht="19.5" customHeight="1" thickBot="1" x14ac:dyDescent="0.25">
      <c r="A54" s="137" t="s">
        <v>34</v>
      </c>
      <c r="B54" s="138">
        <f>+B53/32</f>
        <v>0</v>
      </c>
      <c r="C54" s="139">
        <f>+C53/21.3</f>
        <v>0</v>
      </c>
      <c r="D54" s="139">
        <f>+D53/16</f>
        <v>0</v>
      </c>
      <c r="E54" s="140">
        <f>+B54+C54+D54</f>
        <v>0</v>
      </c>
      <c r="F54" s="120"/>
      <c r="G54" s="137" t="s">
        <v>34</v>
      </c>
      <c r="H54" s="141">
        <f>+H53/32</f>
        <v>0</v>
      </c>
      <c r="I54" s="142">
        <f>+I53/16</f>
        <v>0</v>
      </c>
      <c r="J54" s="140">
        <f>+H54+I54</f>
        <v>0</v>
      </c>
      <c r="K54" s="120"/>
      <c r="L54" s="148">
        <f>+E54+J54</f>
        <v>0</v>
      </c>
      <c r="M54" s="129"/>
      <c r="N54" s="145">
        <f>+L26+L33+L40+L47+L54</f>
        <v>0</v>
      </c>
      <c r="O54" s="110"/>
      <c r="P54" s="110"/>
      <c r="Q54" s="110"/>
    </row>
    <row r="55" spans="1:18" ht="13.5" thickTop="1" x14ac:dyDescent="0.2">
      <c r="A55" s="3" t="s">
        <v>37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7"/>
      <c r="M55" s="116"/>
      <c r="N55" s="110"/>
      <c r="O55" s="110"/>
      <c r="P55" s="110"/>
      <c r="Q55" s="110"/>
    </row>
    <row r="56" spans="1:18" s="1" customFormat="1" x14ac:dyDescent="0.2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7"/>
      <c r="M56" s="116"/>
      <c r="N56" s="116"/>
      <c r="O56" s="116"/>
      <c r="P56" s="116"/>
      <c r="Q56" s="116"/>
      <c r="R56" s="116"/>
    </row>
    <row r="57" spans="1:18" s="1" customFormat="1" x14ac:dyDescent="0.2">
      <c r="A57" s="118" t="s">
        <v>47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6"/>
      <c r="N57" s="116"/>
      <c r="O57" s="116"/>
      <c r="P57" s="116"/>
      <c r="Q57" s="116"/>
      <c r="R57" s="116"/>
    </row>
    <row r="58" spans="1:18" s="1" customFormat="1" x14ac:dyDescent="0.2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7"/>
      <c r="M58" s="116"/>
      <c r="N58" s="116"/>
      <c r="O58" s="116"/>
      <c r="P58" s="116"/>
      <c r="Q58" s="116"/>
      <c r="R58" s="116"/>
    </row>
    <row r="59" spans="1:18" s="1" customFormat="1" x14ac:dyDescent="0.2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7"/>
      <c r="M59" s="116"/>
      <c r="N59" s="116"/>
      <c r="O59" s="116"/>
      <c r="P59" s="116"/>
      <c r="Q59" s="116"/>
    </row>
    <row r="60" spans="1:18" s="1" customFormat="1" ht="12.75" customHeight="1" x14ac:dyDescent="0.2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7"/>
      <c r="M60" s="116"/>
      <c r="N60" s="116"/>
      <c r="O60" s="116"/>
      <c r="P60" s="116"/>
      <c r="Q60" s="116"/>
    </row>
    <row r="61" spans="1:18" s="1" customFormat="1" x14ac:dyDescent="0.2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7"/>
      <c r="M61" s="116"/>
      <c r="N61" s="116"/>
      <c r="O61" s="116"/>
      <c r="P61" s="116"/>
      <c r="Q61" s="116"/>
    </row>
    <row r="62" spans="1:18" s="1" customFormat="1" x14ac:dyDescent="0.2">
      <c r="L62" s="24"/>
    </row>
    <row r="63" spans="1:18" s="1" customFormat="1" ht="12.75" customHeight="1" x14ac:dyDescent="0.2">
      <c r="L63" s="24"/>
    </row>
    <row r="64" spans="1:18" s="1" customFormat="1" x14ac:dyDescent="0.2">
      <c r="L64" s="24"/>
    </row>
    <row r="65" spans="12:12" s="1" customFormat="1" x14ac:dyDescent="0.2">
      <c r="L65" s="24"/>
    </row>
    <row r="66" spans="12:12" s="1" customFormat="1" x14ac:dyDescent="0.2">
      <c r="L66" s="24"/>
    </row>
    <row r="67" spans="12:12" s="1" customFormat="1" x14ac:dyDescent="0.2">
      <c r="L67" s="24"/>
    </row>
    <row r="68" spans="12:12" s="1" customFormat="1" ht="12.75" customHeight="1" x14ac:dyDescent="0.2">
      <c r="L68" s="24"/>
    </row>
    <row r="69" spans="12:12" s="1" customFormat="1" x14ac:dyDescent="0.2">
      <c r="L69" s="24"/>
    </row>
    <row r="70" spans="12:12" s="1" customFormat="1" x14ac:dyDescent="0.2">
      <c r="L70" s="24"/>
    </row>
    <row r="71" spans="12:12" s="1" customFormat="1" ht="12.75" customHeight="1" x14ac:dyDescent="0.2">
      <c r="L71" s="24"/>
    </row>
    <row r="72" spans="12:12" s="1" customFormat="1" x14ac:dyDescent="0.2">
      <c r="L72" s="24"/>
    </row>
    <row r="73" spans="12:12" s="1" customFormat="1" x14ac:dyDescent="0.2">
      <c r="L73" s="24"/>
    </row>
    <row r="74" spans="12:12" s="1" customFormat="1" x14ac:dyDescent="0.2">
      <c r="L74" s="24"/>
    </row>
    <row r="75" spans="12:12" s="1" customFormat="1" x14ac:dyDescent="0.2">
      <c r="L75" s="24"/>
    </row>
    <row r="76" spans="12:12" s="1" customFormat="1" ht="8.25" customHeight="1" x14ac:dyDescent="0.2">
      <c r="L76" s="24"/>
    </row>
    <row r="77" spans="12:12" s="1" customFormat="1" x14ac:dyDescent="0.2">
      <c r="L77" s="24"/>
    </row>
    <row r="78" spans="12:12" s="1" customFormat="1" x14ac:dyDescent="0.2">
      <c r="L78" s="24"/>
    </row>
    <row r="79" spans="12:12" s="1" customFormat="1" ht="12.75" customHeight="1" x14ac:dyDescent="0.2">
      <c r="L79" s="24"/>
    </row>
    <row r="80" spans="12:12" s="1" customFormat="1" x14ac:dyDescent="0.2">
      <c r="L80" s="24"/>
    </row>
    <row r="81" spans="12:12" s="1" customFormat="1" x14ac:dyDescent="0.2">
      <c r="L81" s="24"/>
    </row>
    <row r="82" spans="12:12" s="1" customFormat="1" x14ac:dyDescent="0.2">
      <c r="L82" s="24"/>
    </row>
    <row r="83" spans="12:12" s="1" customFormat="1" x14ac:dyDescent="0.2">
      <c r="L83" s="24"/>
    </row>
    <row r="84" spans="12:12" s="1" customFormat="1" x14ac:dyDescent="0.2">
      <c r="L84" s="24"/>
    </row>
    <row r="85" spans="12:12" s="1" customFormat="1" x14ac:dyDescent="0.2">
      <c r="L85" s="24"/>
    </row>
    <row r="86" spans="12:12" s="1" customFormat="1" x14ac:dyDescent="0.2">
      <c r="L86" s="24"/>
    </row>
    <row r="87" spans="12:12" s="1" customFormat="1" x14ac:dyDescent="0.2">
      <c r="L87" s="24"/>
    </row>
    <row r="88" spans="12:12" s="1" customFormat="1" x14ac:dyDescent="0.2">
      <c r="L88" s="24"/>
    </row>
    <row r="89" spans="12:12" s="1" customFormat="1" x14ac:dyDescent="0.2">
      <c r="L89" s="24"/>
    </row>
    <row r="90" spans="12:12" s="1" customFormat="1" x14ac:dyDescent="0.2">
      <c r="L90" s="24"/>
    </row>
    <row r="91" spans="12:12" s="1" customFormat="1" x14ac:dyDescent="0.2">
      <c r="L91" s="24"/>
    </row>
    <row r="92" spans="12:12" s="1" customFormat="1" x14ac:dyDescent="0.2">
      <c r="L92" s="24"/>
    </row>
    <row r="93" spans="12:12" s="1" customFormat="1" x14ac:dyDescent="0.2">
      <c r="L93" s="24"/>
    </row>
    <row r="94" spans="12:12" s="1" customFormat="1" x14ac:dyDescent="0.2">
      <c r="L94" s="24"/>
    </row>
    <row r="95" spans="12:12" s="1" customFormat="1" x14ac:dyDescent="0.2">
      <c r="L95" s="24"/>
    </row>
    <row r="96" spans="12:12" s="1" customFormat="1" x14ac:dyDescent="0.2">
      <c r="L96" s="24"/>
    </row>
    <row r="97" spans="12:12" s="1" customFormat="1" x14ac:dyDescent="0.2">
      <c r="L97" s="24"/>
    </row>
    <row r="98" spans="12:12" s="1" customFormat="1" x14ac:dyDescent="0.2">
      <c r="L98" s="24"/>
    </row>
    <row r="99" spans="12:12" s="1" customFormat="1" x14ac:dyDescent="0.2">
      <c r="L99" s="24"/>
    </row>
    <row r="100" spans="12:12" s="1" customFormat="1" x14ac:dyDescent="0.2">
      <c r="L100" s="24"/>
    </row>
    <row r="101" spans="12:12" s="1" customFormat="1" x14ac:dyDescent="0.2">
      <c r="L101" s="24"/>
    </row>
    <row r="102" spans="12:12" s="1" customFormat="1" x14ac:dyDescent="0.2">
      <c r="L102" s="24"/>
    </row>
    <row r="103" spans="12:12" s="1" customFormat="1" x14ac:dyDescent="0.2">
      <c r="L103" s="24"/>
    </row>
    <row r="104" spans="12:12" s="1" customFormat="1" x14ac:dyDescent="0.2">
      <c r="L104" s="24"/>
    </row>
    <row r="105" spans="12:12" s="1" customFormat="1" x14ac:dyDescent="0.2">
      <c r="L105" s="24"/>
    </row>
    <row r="106" spans="12:12" s="1" customFormat="1" x14ac:dyDescent="0.2">
      <c r="L106" s="24"/>
    </row>
    <row r="107" spans="12:12" s="1" customFormat="1" x14ac:dyDescent="0.2">
      <c r="L107" s="24"/>
    </row>
    <row r="108" spans="12:12" s="1" customFormat="1" x14ac:dyDescent="0.2">
      <c r="L108" s="24"/>
    </row>
    <row r="109" spans="12:12" s="1" customFormat="1" x14ac:dyDescent="0.2">
      <c r="L109" s="24"/>
    </row>
    <row r="110" spans="12:12" s="1" customFormat="1" x14ac:dyDescent="0.2">
      <c r="L110" s="24"/>
    </row>
    <row r="111" spans="12:12" s="1" customFormat="1" x14ac:dyDescent="0.2">
      <c r="L111" s="24"/>
    </row>
    <row r="112" spans="12:12" s="1" customFormat="1" x14ac:dyDescent="0.2">
      <c r="L112" s="24"/>
    </row>
    <row r="113" spans="12:12" s="1" customFormat="1" x14ac:dyDescent="0.2">
      <c r="L113" s="24"/>
    </row>
    <row r="114" spans="12:12" s="1" customFormat="1" x14ac:dyDescent="0.2">
      <c r="L114" s="24"/>
    </row>
    <row r="115" spans="12:12" s="1" customFormat="1" x14ac:dyDescent="0.2">
      <c r="L115" s="24"/>
    </row>
    <row r="116" spans="12:12" s="1" customFormat="1" x14ac:dyDescent="0.2">
      <c r="L116" s="24"/>
    </row>
    <row r="117" spans="12:12" s="1" customFormat="1" x14ac:dyDescent="0.2">
      <c r="L117" s="24"/>
    </row>
    <row r="118" spans="12:12" s="1" customFormat="1" x14ac:dyDescent="0.2">
      <c r="L118" s="24"/>
    </row>
    <row r="119" spans="12:12" s="1" customFormat="1" x14ac:dyDescent="0.2">
      <c r="L119" s="24"/>
    </row>
    <row r="120" spans="12:12" s="1" customFormat="1" x14ac:dyDescent="0.2">
      <c r="L120" s="24"/>
    </row>
    <row r="121" spans="12:12" s="1" customFormat="1" x14ac:dyDescent="0.2">
      <c r="L121" s="24"/>
    </row>
    <row r="122" spans="12:12" s="1" customFormat="1" x14ac:dyDescent="0.2">
      <c r="L122" s="24"/>
    </row>
    <row r="123" spans="12:12" s="1" customFormat="1" x14ac:dyDescent="0.2">
      <c r="L123" s="24"/>
    </row>
    <row r="124" spans="12:12" s="1" customFormat="1" x14ac:dyDescent="0.2">
      <c r="L124" s="24"/>
    </row>
    <row r="125" spans="12:12" s="1" customFormat="1" x14ac:dyDescent="0.2">
      <c r="L125" s="24"/>
    </row>
    <row r="126" spans="12:12" s="1" customFormat="1" x14ac:dyDescent="0.2">
      <c r="L126" s="24"/>
    </row>
    <row r="127" spans="12:12" s="1" customFormat="1" x14ac:dyDescent="0.2">
      <c r="L127" s="24"/>
    </row>
    <row r="128" spans="12:12" s="1" customFormat="1" x14ac:dyDescent="0.2">
      <c r="L128" s="24"/>
    </row>
    <row r="129" spans="12:12" s="1" customFormat="1" x14ac:dyDescent="0.2">
      <c r="L129" s="24"/>
    </row>
    <row r="130" spans="12:12" s="1" customFormat="1" x14ac:dyDescent="0.2">
      <c r="L130" s="24"/>
    </row>
    <row r="131" spans="12:12" s="1" customFormat="1" x14ac:dyDescent="0.2">
      <c r="L131" s="24"/>
    </row>
    <row r="132" spans="12:12" s="1" customFormat="1" x14ac:dyDescent="0.2">
      <c r="L132" s="24"/>
    </row>
    <row r="133" spans="12:12" s="1" customFormat="1" x14ac:dyDescent="0.2">
      <c r="L133" s="24"/>
    </row>
    <row r="134" spans="12:12" s="1" customFormat="1" x14ac:dyDescent="0.2">
      <c r="L134" s="24"/>
    </row>
    <row r="135" spans="12:12" s="1" customFormat="1" x14ac:dyDescent="0.2">
      <c r="L135" s="24"/>
    </row>
    <row r="136" spans="12:12" s="1" customFormat="1" x14ac:dyDescent="0.2">
      <c r="L136" s="24"/>
    </row>
    <row r="137" spans="12:12" s="1" customFormat="1" x14ac:dyDescent="0.2">
      <c r="L137" s="24"/>
    </row>
    <row r="138" spans="12:12" s="1" customFormat="1" x14ac:dyDescent="0.2">
      <c r="L138" s="24"/>
    </row>
    <row r="139" spans="12:12" s="1" customFormat="1" x14ac:dyDescent="0.2">
      <c r="L139" s="24"/>
    </row>
    <row r="140" spans="12:12" s="1" customFormat="1" x14ac:dyDescent="0.2">
      <c r="L140" s="24"/>
    </row>
    <row r="141" spans="12:12" s="1" customFormat="1" x14ac:dyDescent="0.2">
      <c r="L141" s="24"/>
    </row>
    <row r="142" spans="12:12" s="1" customFormat="1" x14ac:dyDescent="0.2">
      <c r="L142" s="24"/>
    </row>
    <row r="143" spans="12:12" s="1" customFormat="1" x14ac:dyDescent="0.2">
      <c r="L143" s="24"/>
    </row>
    <row r="144" spans="12:12" s="1" customFormat="1" x14ac:dyDescent="0.2">
      <c r="L144" s="24"/>
    </row>
    <row r="145" spans="12:12" s="1" customFormat="1" x14ac:dyDescent="0.2">
      <c r="L145" s="24"/>
    </row>
    <row r="146" spans="12:12" s="1" customFormat="1" x14ac:dyDescent="0.2">
      <c r="L146" s="24"/>
    </row>
    <row r="147" spans="12:12" s="1" customFormat="1" x14ac:dyDescent="0.2">
      <c r="L147" s="24"/>
    </row>
    <row r="148" spans="12:12" s="1" customFormat="1" x14ac:dyDescent="0.2">
      <c r="L148" s="24"/>
    </row>
    <row r="149" spans="12:12" s="1" customFormat="1" x14ac:dyDescent="0.2">
      <c r="L149" s="24"/>
    </row>
    <row r="150" spans="12:12" s="1" customFormat="1" x14ac:dyDescent="0.2">
      <c r="L150" s="24"/>
    </row>
  </sheetData>
  <protectedRanges>
    <protectedRange sqref="B25:D25 B53:D53 B46:D46 B39:D39 B32:D32" name="Range1"/>
    <protectedRange sqref="H46:I46 H39:I39 H32:I32 H25:I25 H53:I53" name="Range2"/>
  </protectedRanges>
  <phoneticPr fontId="0" type="noConversion"/>
  <pageMargins left="0.25" right="0.17" top="0.22" bottom="0.18" header="0.18" footer="0.17"/>
  <pageSetup scale="74" orientation="portrait" r:id="rId1"/>
  <headerFooter alignWithMargins="0">
    <oddFooter>&amp;R&amp;8approved 4/28/08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5"/>
  <sheetViews>
    <sheetView view="pageLayout" zoomScaleNormal="70" workbookViewId="0">
      <selection activeCell="G48" sqref="G48"/>
    </sheetView>
  </sheetViews>
  <sheetFormatPr defaultRowHeight="12.75" x14ac:dyDescent="0.2"/>
  <cols>
    <col min="1" max="1" width="6.42578125" customWidth="1"/>
    <col min="2" max="2" width="29" customWidth="1"/>
    <col min="3" max="3" width="17.140625" customWidth="1"/>
    <col min="4" max="4" width="13.7109375" customWidth="1"/>
    <col min="5" max="5" width="16.140625" customWidth="1"/>
    <col min="6" max="6" width="9.28515625" customWidth="1"/>
    <col min="7" max="7" width="43.42578125" customWidth="1"/>
    <col min="8" max="8" width="12.42578125" customWidth="1"/>
    <col min="9" max="9" width="16" customWidth="1"/>
    <col min="10" max="10" width="8.140625" customWidth="1"/>
    <col min="11" max="11" width="20.140625" customWidth="1"/>
    <col min="12" max="12" width="5.7109375" customWidth="1"/>
    <col min="13" max="13" width="10.42578125" customWidth="1"/>
  </cols>
  <sheetData>
    <row r="1" spans="1:13" ht="15.75" x14ac:dyDescent="0.25">
      <c r="A1" s="33" t="s">
        <v>6</v>
      </c>
      <c r="B1" s="33"/>
      <c r="C1" s="33"/>
      <c r="D1" s="33"/>
      <c r="E1" s="33"/>
      <c r="F1" s="33"/>
      <c r="G1" s="33"/>
    </row>
    <row r="2" spans="1:13" ht="9.75" customHeight="1" x14ac:dyDescent="0.2"/>
    <row r="3" spans="1:13" ht="15.75" customHeight="1" x14ac:dyDescent="0.2">
      <c r="A3" s="10" t="s">
        <v>74</v>
      </c>
      <c r="B3" s="8"/>
      <c r="C3" s="102">
        <v>43238</v>
      </c>
      <c r="D3" s="9"/>
      <c r="E3" s="50"/>
    </row>
    <row r="4" spans="1:13" ht="18.75" customHeight="1" thickBot="1" x14ac:dyDescent="0.25">
      <c r="A4" s="78" t="s">
        <v>19</v>
      </c>
      <c r="B4" s="69"/>
      <c r="C4" s="69"/>
      <c r="D4" s="69"/>
      <c r="E4" s="69"/>
      <c r="F4" s="1"/>
      <c r="G4" s="1"/>
    </row>
    <row r="5" spans="1:13" ht="32.25" customHeight="1" x14ac:dyDescent="0.2">
      <c r="A5" s="55" t="s">
        <v>71</v>
      </c>
      <c r="B5" s="56" t="s">
        <v>70</v>
      </c>
      <c r="C5" s="52" t="s">
        <v>9</v>
      </c>
      <c r="D5" s="53" t="s">
        <v>13</v>
      </c>
      <c r="E5" s="51" t="s">
        <v>15</v>
      </c>
      <c r="F5" s="49"/>
      <c r="G5" s="71" t="s">
        <v>72</v>
      </c>
      <c r="H5" s="72"/>
      <c r="I5" s="73"/>
      <c r="J5" s="73"/>
      <c r="K5" s="73"/>
      <c r="L5" s="73"/>
      <c r="M5" s="65" t="s">
        <v>0</v>
      </c>
    </row>
    <row r="6" spans="1:13" ht="17.25" customHeight="1" x14ac:dyDescent="0.2">
      <c r="A6" s="17">
        <v>43222</v>
      </c>
      <c r="B6" s="92" t="s">
        <v>56</v>
      </c>
      <c r="C6" s="31">
        <v>20</v>
      </c>
      <c r="D6" s="94">
        <v>80.989999999999995</v>
      </c>
      <c r="E6" s="95"/>
      <c r="F6" s="47"/>
      <c r="G6" s="66" t="s">
        <v>14</v>
      </c>
      <c r="H6" s="1">
        <v>20</v>
      </c>
      <c r="I6" s="15" t="s">
        <v>12</v>
      </c>
      <c r="J6" s="88">
        <v>10</v>
      </c>
      <c r="K6" s="1"/>
      <c r="L6" s="1"/>
      <c r="M6" s="74">
        <f>H6*J6</f>
        <v>200</v>
      </c>
    </row>
    <row r="7" spans="1:13" ht="18" customHeight="1" x14ac:dyDescent="0.2">
      <c r="A7" s="17">
        <v>43232</v>
      </c>
      <c r="B7" s="92" t="s">
        <v>56</v>
      </c>
      <c r="C7" s="31">
        <v>16</v>
      </c>
      <c r="D7" s="94">
        <v>368.29</v>
      </c>
      <c r="E7" s="95">
        <v>22</v>
      </c>
      <c r="F7" s="47"/>
      <c r="G7" s="77" t="s">
        <v>10</v>
      </c>
      <c r="H7" s="75">
        <v>60</v>
      </c>
      <c r="I7" s="76" t="s">
        <v>12</v>
      </c>
      <c r="J7" s="89">
        <v>6.5</v>
      </c>
      <c r="K7" s="75"/>
      <c r="L7" s="75"/>
      <c r="M7" s="67">
        <f>H7*J7</f>
        <v>390</v>
      </c>
    </row>
    <row r="8" spans="1:13" ht="18" customHeight="1" thickBot="1" x14ac:dyDescent="0.25">
      <c r="A8" s="17">
        <v>43239</v>
      </c>
      <c r="B8" s="93" t="s">
        <v>57</v>
      </c>
      <c r="C8" s="31">
        <v>16</v>
      </c>
      <c r="D8" s="94">
        <v>250.68</v>
      </c>
      <c r="E8" s="95">
        <v>15.68</v>
      </c>
      <c r="F8" s="47"/>
      <c r="G8" s="68" t="s">
        <v>7</v>
      </c>
      <c r="H8" s="69">
        <v>5</v>
      </c>
      <c r="I8" s="70" t="s">
        <v>8</v>
      </c>
      <c r="J8" s="90">
        <v>5.5</v>
      </c>
      <c r="K8" s="70" t="s">
        <v>11</v>
      </c>
      <c r="L8" s="69">
        <v>22</v>
      </c>
      <c r="M8" s="79">
        <f>(H8*J8)*L8</f>
        <v>605</v>
      </c>
    </row>
    <row r="9" spans="1:13" ht="18" customHeight="1" thickBot="1" x14ac:dyDescent="0.25">
      <c r="A9" s="17">
        <v>43241</v>
      </c>
      <c r="B9" s="92" t="s">
        <v>58</v>
      </c>
      <c r="C9" s="91">
        <v>13</v>
      </c>
      <c r="D9" s="96">
        <v>189.56</v>
      </c>
      <c r="E9" s="97"/>
      <c r="F9" s="47"/>
      <c r="M9" s="80">
        <f>SUM(M6:M8)</f>
        <v>1195</v>
      </c>
    </row>
    <row r="10" spans="1:13" ht="18" customHeight="1" x14ac:dyDescent="0.2">
      <c r="A10" s="17">
        <v>43245</v>
      </c>
      <c r="B10" s="92" t="s">
        <v>59</v>
      </c>
      <c r="C10" s="31">
        <v>13</v>
      </c>
      <c r="D10" s="96">
        <v>75.08</v>
      </c>
      <c r="E10" s="97">
        <v>10.07</v>
      </c>
      <c r="F10" s="47"/>
      <c r="M10" s="64" t="s">
        <v>73</v>
      </c>
    </row>
    <row r="11" spans="1:13" ht="18" customHeight="1" x14ac:dyDescent="0.2">
      <c r="A11" s="18"/>
      <c r="B11" s="19"/>
      <c r="C11" s="28"/>
      <c r="D11" s="98"/>
      <c r="E11" s="99"/>
      <c r="F11" s="47"/>
      <c r="G11" s="54" t="s">
        <v>77</v>
      </c>
      <c r="H11" s="7">
        <f>D32/H19</f>
        <v>0.53918390162101737</v>
      </c>
    </row>
    <row r="12" spans="1:13" ht="18" customHeight="1" x14ac:dyDescent="0.2">
      <c r="A12" s="18"/>
      <c r="B12" s="19"/>
      <c r="C12" s="28"/>
      <c r="D12" s="98"/>
      <c r="E12" s="99"/>
      <c r="F12" s="47"/>
    </row>
    <row r="13" spans="1:13" ht="18" customHeight="1" x14ac:dyDescent="0.2">
      <c r="A13" s="18"/>
      <c r="B13" s="19"/>
      <c r="C13" s="28"/>
      <c r="D13" s="98"/>
      <c r="E13" s="99"/>
      <c r="F13" s="47"/>
      <c r="G13" s="26" t="s">
        <v>4</v>
      </c>
      <c r="H13" s="81">
        <f>SUM(D32,E32)</f>
        <v>1012.35</v>
      </c>
      <c r="I13" s="63" t="s">
        <v>1</v>
      </c>
    </row>
    <row r="14" spans="1:13" ht="18" customHeight="1" x14ac:dyDescent="0.2">
      <c r="A14" s="18"/>
      <c r="B14" s="19"/>
      <c r="C14" s="28"/>
      <c r="D14" s="98"/>
      <c r="E14" s="99"/>
      <c r="F14" s="47"/>
    </row>
    <row r="15" spans="1:13" ht="18" customHeight="1" x14ac:dyDescent="0.2">
      <c r="A15" s="18"/>
      <c r="B15" s="19"/>
      <c r="C15" s="28"/>
      <c r="D15" s="98"/>
      <c r="E15" s="99"/>
      <c r="F15" s="47"/>
      <c r="G15" s="26" t="s">
        <v>5</v>
      </c>
      <c r="H15" s="81">
        <f>M9</f>
        <v>1195</v>
      </c>
      <c r="I15" s="63" t="s">
        <v>73</v>
      </c>
    </row>
    <row r="16" spans="1:13" ht="18" customHeight="1" x14ac:dyDescent="0.2">
      <c r="A16" s="18"/>
      <c r="B16" s="19"/>
      <c r="C16" s="28"/>
      <c r="D16" s="98"/>
      <c r="E16" s="99"/>
      <c r="F16" s="47"/>
    </row>
    <row r="17" spans="1:9" ht="18" customHeight="1" x14ac:dyDescent="0.2">
      <c r="A17" s="18"/>
      <c r="B17" s="19"/>
      <c r="C17" s="28"/>
      <c r="D17" s="98"/>
      <c r="E17" s="99"/>
      <c r="F17" s="47"/>
      <c r="G17" s="26" t="s">
        <v>20</v>
      </c>
      <c r="H17" s="81">
        <f>SUM(D32,E32,M9)</f>
        <v>2207.35</v>
      </c>
      <c r="I17" s="63" t="s">
        <v>78</v>
      </c>
    </row>
    <row r="18" spans="1:9" ht="18" customHeight="1" x14ac:dyDescent="0.2">
      <c r="A18" s="18"/>
      <c r="B18" s="19"/>
      <c r="C18" s="28"/>
      <c r="D18" s="98"/>
      <c r="E18" s="99"/>
      <c r="F18" s="47"/>
    </row>
    <row r="19" spans="1:9" ht="18" customHeight="1" x14ac:dyDescent="0.2">
      <c r="A19" s="18"/>
      <c r="B19" s="19"/>
      <c r="C19" s="28"/>
      <c r="D19" s="98"/>
      <c r="E19" s="99"/>
      <c r="F19" s="47"/>
      <c r="G19" s="26" t="s">
        <v>79</v>
      </c>
      <c r="H19" s="103">
        <v>1789</v>
      </c>
      <c r="I19" s="54" t="s">
        <v>2</v>
      </c>
    </row>
    <row r="20" spans="1:9" ht="18" customHeight="1" x14ac:dyDescent="0.2">
      <c r="A20" s="18"/>
      <c r="B20" s="19"/>
      <c r="C20" s="28"/>
      <c r="D20" s="98"/>
      <c r="E20" s="99"/>
      <c r="F20" s="47"/>
    </row>
    <row r="21" spans="1:9" ht="18" customHeight="1" x14ac:dyDescent="0.2">
      <c r="A21" s="18"/>
      <c r="B21" s="19"/>
      <c r="C21" s="28"/>
      <c r="D21" s="98"/>
      <c r="E21" s="99"/>
      <c r="F21" s="47"/>
      <c r="G21" s="27" t="s">
        <v>21</v>
      </c>
    </row>
    <row r="22" spans="1:9" ht="18" customHeight="1" x14ac:dyDescent="0.2">
      <c r="A22" s="18"/>
      <c r="B22" s="19"/>
      <c r="C22" s="28"/>
      <c r="D22" s="98"/>
      <c r="E22" s="99"/>
      <c r="F22" s="47"/>
    </row>
    <row r="23" spans="1:9" ht="18" customHeight="1" x14ac:dyDescent="0.2">
      <c r="A23" s="18"/>
      <c r="B23" s="19"/>
      <c r="C23" s="28"/>
      <c r="D23" s="98"/>
      <c r="E23" s="99"/>
      <c r="F23" s="47"/>
      <c r="G23" s="34" t="s">
        <v>61</v>
      </c>
    </row>
    <row r="24" spans="1:9" ht="18" customHeight="1" x14ac:dyDescent="0.2">
      <c r="A24" s="18"/>
      <c r="B24" s="19"/>
      <c r="C24" s="28"/>
      <c r="D24" s="98"/>
      <c r="E24" s="99"/>
      <c r="F24" s="47"/>
      <c r="G24" s="34" t="s">
        <v>62</v>
      </c>
    </row>
    <row r="25" spans="1:9" ht="18" customHeight="1" x14ac:dyDescent="0.2">
      <c r="A25" s="18"/>
      <c r="B25" s="19"/>
      <c r="C25" s="28"/>
      <c r="D25" s="98"/>
      <c r="E25" s="99"/>
      <c r="F25" s="47"/>
      <c r="G25" s="34" t="s">
        <v>63</v>
      </c>
    </row>
    <row r="26" spans="1:9" ht="18" customHeight="1" x14ac:dyDescent="0.2">
      <c r="A26" s="18"/>
      <c r="B26" s="19"/>
      <c r="C26" s="28"/>
      <c r="D26" s="98"/>
      <c r="E26" s="99"/>
      <c r="F26" s="47"/>
      <c r="G26" s="34" t="s">
        <v>64</v>
      </c>
    </row>
    <row r="27" spans="1:9" ht="18" customHeight="1" x14ac:dyDescent="0.2">
      <c r="A27" s="18"/>
      <c r="B27" s="19"/>
      <c r="C27" s="28"/>
      <c r="D27" s="98"/>
      <c r="E27" s="99"/>
      <c r="F27" s="47"/>
      <c r="G27" s="34" t="s">
        <v>65</v>
      </c>
    </row>
    <row r="28" spans="1:9" ht="18" customHeight="1" x14ac:dyDescent="0.2">
      <c r="A28" s="18"/>
      <c r="B28" s="19"/>
      <c r="C28" s="28"/>
      <c r="D28" s="98"/>
      <c r="E28" s="99"/>
      <c r="F28" s="47"/>
      <c r="G28" s="34" t="s">
        <v>66</v>
      </c>
    </row>
    <row r="29" spans="1:9" ht="18" customHeight="1" x14ac:dyDescent="0.2">
      <c r="A29" s="18"/>
      <c r="B29" s="19"/>
      <c r="C29" s="28"/>
      <c r="D29" s="98"/>
      <c r="E29" s="99"/>
      <c r="F29" s="47"/>
      <c r="G29" s="34" t="s">
        <v>67</v>
      </c>
      <c r="H29" s="54"/>
    </row>
    <row r="30" spans="1:9" ht="18" customHeight="1" x14ac:dyDescent="0.2">
      <c r="A30" s="18"/>
      <c r="B30" s="19"/>
      <c r="C30" s="28"/>
      <c r="D30" s="98"/>
      <c r="E30" s="99"/>
      <c r="F30" s="47"/>
      <c r="G30" s="34" t="s">
        <v>68</v>
      </c>
    </row>
    <row r="31" spans="1:9" ht="18" customHeight="1" thickBot="1" x14ac:dyDescent="0.25">
      <c r="A31" s="20"/>
      <c r="B31" s="21"/>
      <c r="C31" s="32"/>
      <c r="D31" s="100"/>
      <c r="E31" s="101"/>
      <c r="F31" s="47"/>
      <c r="G31" s="34" t="s">
        <v>69</v>
      </c>
    </row>
    <row r="32" spans="1:9" ht="13.5" thickBot="1" x14ac:dyDescent="0.25">
      <c r="A32" s="58"/>
      <c r="B32" s="59"/>
      <c r="C32" s="60">
        <f>SUM(C6:C31)</f>
        <v>78</v>
      </c>
      <c r="D32" s="61">
        <f>SUM(D6:D31)</f>
        <v>964.6</v>
      </c>
      <c r="E32" s="62">
        <f>SUM(E6:E31)</f>
        <v>47.75</v>
      </c>
      <c r="F32" s="57"/>
      <c r="G32" s="82"/>
    </row>
    <row r="33" spans="1:29" x14ac:dyDescent="0.2">
      <c r="A33" s="14" t="s">
        <v>22</v>
      </c>
      <c r="B33" s="4"/>
      <c r="C33" s="5"/>
      <c r="D33" s="5" t="s">
        <v>3</v>
      </c>
      <c r="E33" s="5" t="s">
        <v>75</v>
      </c>
      <c r="F33" s="5"/>
      <c r="K33" s="54" t="s">
        <v>23</v>
      </c>
    </row>
    <row r="34" spans="1:29" x14ac:dyDescent="0.2">
      <c r="D34" s="54" t="s">
        <v>76</v>
      </c>
    </row>
    <row r="35" spans="1:29" x14ac:dyDescent="0.2">
      <c r="E35" s="54"/>
    </row>
    <row r="36" spans="1:29" x14ac:dyDescent="0.2">
      <c r="A36" s="3"/>
      <c r="B36" s="2"/>
      <c r="C36" s="2"/>
      <c r="D36" s="48"/>
    </row>
    <row r="37" spans="1:29" x14ac:dyDescent="0.2">
      <c r="A37" s="2"/>
      <c r="B37" s="2"/>
      <c r="C37" s="2"/>
      <c r="D37" s="6"/>
    </row>
    <row r="38" spans="1:29" x14ac:dyDescent="0.2">
      <c r="A38" s="2"/>
      <c r="B38" s="2"/>
      <c r="C38" s="2"/>
      <c r="D38" s="48"/>
    </row>
    <row r="39" spans="1:29" x14ac:dyDescent="0.2">
      <c r="A39" s="2"/>
      <c r="B39" s="2"/>
      <c r="C39" s="2"/>
      <c r="D39" s="48"/>
    </row>
    <row r="40" spans="1:29" x14ac:dyDescent="0.2">
      <c r="A40" s="2"/>
      <c r="B40" s="2"/>
      <c r="C40" s="2"/>
      <c r="D40" s="48"/>
    </row>
    <row r="41" spans="1:29" x14ac:dyDescent="0.2">
      <c r="A41" s="2"/>
      <c r="B41" s="2"/>
      <c r="C41" s="2"/>
      <c r="D41" s="6"/>
    </row>
    <row r="42" spans="1:29" x14ac:dyDescent="0.2">
      <c r="A42" s="29"/>
      <c r="B42" s="30"/>
      <c r="C42" s="23"/>
      <c r="D42" s="48"/>
      <c r="G42" s="12"/>
    </row>
    <row r="43" spans="1:29" ht="9.75" customHeight="1" x14ac:dyDescent="0.2">
      <c r="A43" s="2"/>
      <c r="B43" s="2"/>
      <c r="C43" s="2"/>
    </row>
    <row r="44" spans="1:29" ht="15" x14ac:dyDescent="0.2">
      <c r="A44" s="11"/>
      <c r="B44" s="2"/>
      <c r="C44" s="2"/>
      <c r="G44" s="16"/>
      <c r="H44" s="1"/>
      <c r="I44" s="1"/>
    </row>
    <row r="45" spans="1:29" ht="15" x14ac:dyDescent="0.2">
      <c r="G45" s="16"/>
      <c r="H45" s="1"/>
      <c r="I45" s="1"/>
    </row>
    <row r="46" spans="1:29" s="15" customFormat="1" ht="15" x14ac:dyDescent="0.2">
      <c r="A46" s="16"/>
      <c r="B46" s="16"/>
      <c r="C46" s="16"/>
      <c r="D46" s="16"/>
      <c r="E46" s="16"/>
      <c r="F46" s="16"/>
      <c r="G46" s="1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15" customFormat="1" ht="15" x14ac:dyDescent="0.2">
      <c r="B47" s="16"/>
      <c r="C47" s="16"/>
      <c r="D47" s="16"/>
      <c r="E47" s="16"/>
      <c r="F47" s="16"/>
      <c r="G47" s="1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15" customFormat="1" ht="15" x14ac:dyDescent="0.2">
      <c r="B48" s="16"/>
      <c r="C48" s="16"/>
      <c r="D48" s="16"/>
      <c r="E48" s="16"/>
      <c r="F48" s="16"/>
      <c r="G48" s="1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13" customFormat="1" ht="15" x14ac:dyDescent="0.2">
      <c r="B49" s="16"/>
      <c r="C49" s="16"/>
      <c r="D49" s="16"/>
      <c r="E49" s="16"/>
      <c r="F49" s="16"/>
      <c r="G49" s="1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1" customFormat="1" ht="15" x14ac:dyDescent="0.2">
      <c r="B50" s="16"/>
      <c r="C50" s="16"/>
      <c r="D50" s="16"/>
      <c r="E50" s="16"/>
      <c r="F50" s="16"/>
      <c r="G50" s="16"/>
    </row>
    <row r="51" spans="1:29" s="1" customFormat="1" ht="15" x14ac:dyDescent="0.2">
      <c r="B51" s="16"/>
      <c r="C51" s="16"/>
      <c r="D51" s="16"/>
      <c r="E51" s="16"/>
      <c r="F51" s="16"/>
      <c r="G51" s="16"/>
    </row>
    <row r="52" spans="1:29" s="1" customFormat="1" ht="15" x14ac:dyDescent="0.2">
      <c r="B52" s="16"/>
      <c r="C52" s="16"/>
      <c r="D52" s="16"/>
      <c r="E52" s="16"/>
      <c r="F52" s="16"/>
      <c r="G52" s="16"/>
    </row>
    <row r="53" spans="1:29" s="1" customFormat="1" ht="15" customHeight="1" x14ac:dyDescent="0.2">
      <c r="B53" s="16"/>
      <c r="C53" s="16"/>
      <c r="D53" s="16"/>
      <c r="E53" s="16"/>
      <c r="F53" s="16"/>
      <c r="G53" s="16"/>
    </row>
    <row r="54" spans="1:29" s="1" customFormat="1" ht="15" x14ac:dyDescent="0.2">
      <c r="B54" s="16"/>
      <c r="C54" s="16"/>
      <c r="D54" s="16"/>
      <c r="E54" s="16"/>
      <c r="F54" s="16"/>
      <c r="G54" s="16"/>
    </row>
    <row r="55" spans="1:29" s="1" customFormat="1" ht="14.25" customHeight="1" x14ac:dyDescent="0.2">
      <c r="B55" s="16"/>
      <c r="C55" s="16"/>
      <c r="D55" s="16"/>
      <c r="E55" s="16"/>
      <c r="F55" s="16"/>
      <c r="G55" s="16"/>
    </row>
    <row r="56" spans="1:29" s="1" customFormat="1" ht="15" x14ac:dyDescent="0.2">
      <c r="A56" s="16"/>
      <c r="B56" s="16"/>
      <c r="C56" s="16"/>
      <c r="D56" s="16"/>
      <c r="E56" s="16"/>
      <c r="F56" s="16"/>
      <c r="G56" s="16"/>
    </row>
    <row r="57" spans="1:29" s="1" customFormat="1" ht="15" x14ac:dyDescent="0.2">
      <c r="A57" s="16"/>
      <c r="B57" s="16"/>
      <c r="C57" s="16"/>
      <c r="D57" s="16"/>
      <c r="E57" s="16"/>
      <c r="F57" s="16"/>
      <c r="G57" s="16"/>
      <c r="H57"/>
      <c r="I57"/>
    </row>
    <row r="58" spans="1:29" s="1" customFormat="1" ht="20.25" customHeight="1" x14ac:dyDescent="0.2">
      <c r="A58" s="16"/>
      <c r="B58" s="16"/>
      <c r="C58" s="16"/>
      <c r="D58" s="16"/>
      <c r="E58" s="16"/>
      <c r="F58" s="16"/>
      <c r="G58" s="16"/>
      <c r="H58"/>
      <c r="I58"/>
    </row>
    <row r="59" spans="1:29" ht="15" x14ac:dyDescent="0.2">
      <c r="A59" s="16"/>
      <c r="B59" s="16"/>
      <c r="C59" s="16"/>
      <c r="D59" s="16"/>
      <c r="E59" s="16"/>
      <c r="F59" s="16"/>
      <c r="G59" s="16"/>
    </row>
    <row r="60" spans="1:29" ht="15" x14ac:dyDescent="0.2">
      <c r="A60" s="16"/>
      <c r="B60" s="16"/>
      <c r="C60" s="16"/>
      <c r="D60" s="16"/>
      <c r="E60" s="16"/>
      <c r="F60" s="16"/>
      <c r="G60" s="16"/>
    </row>
    <row r="61" spans="1:29" ht="15" x14ac:dyDescent="0.2">
      <c r="A61" s="16"/>
      <c r="B61" s="16"/>
      <c r="C61" s="16"/>
      <c r="D61" s="16"/>
      <c r="E61" s="16"/>
      <c r="F61" s="16"/>
      <c r="G61" s="16"/>
    </row>
    <row r="62" spans="1:29" ht="15" x14ac:dyDescent="0.2">
      <c r="A62" s="16"/>
      <c r="B62" s="16"/>
      <c r="C62" s="16"/>
      <c r="D62" s="16"/>
      <c r="E62" s="16"/>
      <c r="F62" s="16"/>
      <c r="G62" s="16"/>
    </row>
    <row r="63" spans="1:29" ht="15" x14ac:dyDescent="0.2">
      <c r="A63" s="16"/>
      <c r="B63" s="16"/>
      <c r="C63" s="16"/>
      <c r="D63" s="16"/>
      <c r="E63" s="16"/>
      <c r="F63" s="16"/>
      <c r="G63" s="16"/>
    </row>
    <row r="64" spans="1:29" ht="15" x14ac:dyDescent="0.2">
      <c r="A64" s="16"/>
      <c r="B64" s="16"/>
      <c r="C64" s="16"/>
      <c r="D64" s="16"/>
      <c r="E64" s="16"/>
      <c r="F64" s="16"/>
      <c r="G64" s="16"/>
    </row>
    <row r="65" spans="1:7" ht="15" x14ac:dyDescent="0.2">
      <c r="A65" s="16"/>
      <c r="B65" s="16"/>
      <c r="C65" s="16"/>
      <c r="D65" s="16"/>
      <c r="E65" s="16"/>
      <c r="F65" s="16"/>
      <c r="G65" s="16"/>
    </row>
    <row r="66" spans="1:7" ht="15" x14ac:dyDescent="0.2">
      <c r="A66" s="16"/>
      <c r="B66" s="16"/>
      <c r="C66" s="16"/>
      <c r="D66" s="16"/>
      <c r="E66" s="16"/>
      <c r="F66" s="16"/>
      <c r="G66" s="16"/>
    </row>
    <row r="67" spans="1:7" ht="15" x14ac:dyDescent="0.2">
      <c r="A67" s="16"/>
      <c r="B67" s="16"/>
      <c r="C67" s="16"/>
      <c r="D67" s="16"/>
      <c r="E67" s="16"/>
      <c r="F67" s="16"/>
      <c r="G67" s="16"/>
    </row>
    <row r="68" spans="1:7" ht="15" x14ac:dyDescent="0.2">
      <c r="A68" s="16"/>
      <c r="B68" s="16"/>
      <c r="C68" s="16"/>
      <c r="D68" s="16"/>
      <c r="E68" s="16"/>
      <c r="F68" s="16"/>
      <c r="G68" s="16"/>
    </row>
    <row r="69" spans="1:7" ht="15" x14ac:dyDescent="0.2">
      <c r="A69" s="16"/>
      <c r="B69" s="16"/>
      <c r="C69" s="16"/>
      <c r="D69" s="16"/>
      <c r="E69" s="16"/>
      <c r="F69" s="16"/>
      <c r="G69" s="16"/>
    </row>
    <row r="70" spans="1:7" ht="15" x14ac:dyDescent="0.2">
      <c r="A70" s="16"/>
      <c r="B70" s="16"/>
      <c r="C70" s="16"/>
      <c r="D70" s="16"/>
      <c r="E70" s="16"/>
      <c r="F70" s="16"/>
      <c r="G70" s="16"/>
    </row>
    <row r="71" spans="1:7" ht="15" x14ac:dyDescent="0.2">
      <c r="A71" s="16"/>
      <c r="B71" s="16"/>
      <c r="C71" s="16"/>
      <c r="D71" s="16"/>
      <c r="E71" s="16"/>
      <c r="F71" s="16"/>
      <c r="G71" s="16"/>
    </row>
    <row r="72" spans="1:7" ht="15" x14ac:dyDescent="0.2">
      <c r="A72" s="16"/>
      <c r="B72" s="16"/>
      <c r="C72" s="16"/>
      <c r="D72" s="16"/>
      <c r="E72" s="16"/>
      <c r="F72" s="16"/>
      <c r="G72" s="16"/>
    </row>
    <row r="73" spans="1:7" ht="15" x14ac:dyDescent="0.2">
      <c r="A73" s="16"/>
      <c r="B73" s="16"/>
      <c r="C73" s="16"/>
      <c r="D73" s="16"/>
      <c r="E73" s="16"/>
      <c r="F73" s="16"/>
      <c r="G73" s="16"/>
    </row>
    <row r="74" spans="1:7" ht="15" x14ac:dyDescent="0.2">
      <c r="A74" s="16"/>
      <c r="B74" s="16"/>
      <c r="C74" s="16"/>
      <c r="D74" s="16"/>
      <c r="E74" s="16"/>
      <c r="F74" s="16"/>
      <c r="G74" s="16"/>
    </row>
    <row r="75" spans="1:7" ht="15" x14ac:dyDescent="0.2">
      <c r="A75" s="16"/>
      <c r="B75" s="16"/>
      <c r="C75" s="16"/>
      <c r="D75" s="16"/>
      <c r="E75" s="16"/>
      <c r="F75" s="16"/>
      <c r="G75" s="16"/>
    </row>
    <row r="76" spans="1:7" ht="15" x14ac:dyDescent="0.2">
      <c r="A76" s="16"/>
      <c r="B76" s="16"/>
      <c r="C76" s="16"/>
      <c r="D76" s="16"/>
      <c r="E76" s="16"/>
      <c r="F76" s="16"/>
      <c r="G76" s="16"/>
    </row>
    <row r="77" spans="1:7" ht="15" x14ac:dyDescent="0.2">
      <c r="A77" s="16"/>
      <c r="B77" s="16"/>
      <c r="C77" s="16"/>
      <c r="D77" s="16"/>
      <c r="E77" s="16"/>
      <c r="F77" s="16"/>
      <c r="G77" s="16"/>
    </row>
    <row r="78" spans="1:7" ht="15" x14ac:dyDescent="0.2">
      <c r="A78" s="16"/>
      <c r="B78" s="16"/>
      <c r="C78" s="16"/>
      <c r="D78" s="16"/>
      <c r="E78" s="16"/>
      <c r="F78" s="16"/>
      <c r="G78" s="16"/>
    </row>
    <row r="79" spans="1:7" ht="15" x14ac:dyDescent="0.2">
      <c r="A79" s="16"/>
      <c r="B79" s="16"/>
      <c r="C79" s="16"/>
      <c r="D79" s="16"/>
      <c r="E79" s="16"/>
      <c r="F79" s="16"/>
      <c r="G79" s="16"/>
    </row>
    <row r="80" spans="1:7" ht="15" x14ac:dyDescent="0.2">
      <c r="A80" s="16"/>
      <c r="B80" s="16"/>
      <c r="C80" s="16"/>
      <c r="D80" s="16"/>
      <c r="E80" s="16"/>
      <c r="F80" s="16"/>
      <c r="G80" s="16"/>
    </row>
    <row r="81" spans="1:7" ht="15" x14ac:dyDescent="0.2">
      <c r="A81" s="16"/>
      <c r="B81" s="16"/>
      <c r="C81" s="16"/>
      <c r="D81" s="16"/>
      <c r="E81" s="16"/>
      <c r="F81" s="16"/>
      <c r="G81" s="16"/>
    </row>
    <row r="82" spans="1:7" ht="15" x14ac:dyDescent="0.2">
      <c r="A82" s="16"/>
      <c r="B82" s="16"/>
      <c r="C82" s="16"/>
      <c r="D82" s="16"/>
      <c r="E82" s="16"/>
      <c r="F82" s="16"/>
      <c r="G82" s="16"/>
    </row>
    <row r="83" spans="1:7" ht="15" x14ac:dyDescent="0.2">
      <c r="A83" s="16"/>
      <c r="B83" s="16"/>
      <c r="C83" s="16"/>
      <c r="D83" s="16"/>
      <c r="E83" s="16"/>
      <c r="F83" s="16"/>
      <c r="G83" s="16"/>
    </row>
    <row r="84" spans="1:7" ht="15" x14ac:dyDescent="0.2">
      <c r="A84" s="16"/>
      <c r="B84" s="16"/>
      <c r="C84" s="16"/>
      <c r="D84" s="16"/>
      <c r="E84" s="16"/>
      <c r="F84" s="16"/>
      <c r="G84" s="16"/>
    </row>
    <row r="85" spans="1:7" ht="15" x14ac:dyDescent="0.2">
      <c r="A85" s="16"/>
      <c r="B85" s="16"/>
      <c r="C85" s="16"/>
      <c r="D85" s="16"/>
      <c r="E85" s="16"/>
      <c r="F85" s="16"/>
      <c r="G85" s="16"/>
    </row>
    <row r="86" spans="1:7" ht="15" x14ac:dyDescent="0.2">
      <c r="A86" s="16"/>
      <c r="B86" s="16"/>
      <c r="C86" s="16"/>
      <c r="D86" s="16"/>
      <c r="E86" s="16"/>
      <c r="F86" s="16"/>
      <c r="G86" s="16"/>
    </row>
    <row r="87" spans="1:7" ht="15" x14ac:dyDescent="0.2">
      <c r="A87" s="16"/>
      <c r="B87" s="16"/>
      <c r="C87" s="16"/>
      <c r="D87" s="16"/>
      <c r="E87" s="16"/>
      <c r="F87" s="16"/>
      <c r="G87" s="16"/>
    </row>
    <row r="88" spans="1:7" ht="15" x14ac:dyDescent="0.2">
      <c r="A88" s="16"/>
      <c r="B88" s="16"/>
      <c r="C88" s="16"/>
      <c r="D88" s="16"/>
      <c r="E88" s="16"/>
      <c r="F88" s="16"/>
      <c r="G88" s="16"/>
    </row>
    <row r="89" spans="1:7" ht="15" x14ac:dyDescent="0.2">
      <c r="A89" s="16"/>
      <c r="B89" s="16"/>
      <c r="C89" s="16"/>
      <c r="D89" s="16"/>
      <c r="E89" s="16"/>
      <c r="F89" s="16"/>
      <c r="G89" s="16"/>
    </row>
    <row r="90" spans="1:7" ht="15" x14ac:dyDescent="0.2">
      <c r="A90" s="16"/>
      <c r="B90" s="16"/>
      <c r="C90" s="16"/>
      <c r="D90" s="16"/>
      <c r="E90" s="16"/>
      <c r="F90" s="16"/>
      <c r="G90" s="16"/>
    </row>
    <row r="91" spans="1:7" ht="15" x14ac:dyDescent="0.2">
      <c r="A91" s="16"/>
      <c r="B91" s="16"/>
      <c r="C91" s="16"/>
      <c r="D91" s="16"/>
      <c r="E91" s="16"/>
      <c r="F91" s="16"/>
      <c r="G91" s="16"/>
    </row>
    <row r="92" spans="1:7" ht="15" x14ac:dyDescent="0.2">
      <c r="A92" s="16"/>
      <c r="B92" s="16"/>
      <c r="C92" s="16"/>
      <c r="D92" s="16"/>
      <c r="E92" s="16"/>
      <c r="F92" s="16"/>
      <c r="G92" s="16"/>
    </row>
    <row r="93" spans="1:7" ht="15" x14ac:dyDescent="0.2">
      <c r="A93" s="16"/>
      <c r="B93" s="16"/>
      <c r="C93" s="16"/>
      <c r="D93" s="16"/>
      <c r="E93" s="16"/>
      <c r="F93" s="16"/>
      <c r="G93" s="16"/>
    </row>
    <row r="94" spans="1:7" ht="15" x14ac:dyDescent="0.2">
      <c r="A94" s="16"/>
      <c r="B94" s="16"/>
      <c r="C94" s="16"/>
      <c r="D94" s="16"/>
      <c r="E94" s="16"/>
      <c r="F94" s="16"/>
    </row>
    <row r="95" spans="1:7" ht="15" x14ac:dyDescent="0.2">
      <c r="A95" s="16"/>
      <c r="B95" s="16"/>
      <c r="C95" s="16"/>
      <c r="D95" s="16"/>
      <c r="E95" s="16"/>
      <c r="F95" s="16"/>
    </row>
  </sheetData>
  <protectedRanges>
    <protectedRange sqref="D42" name="Range10"/>
    <protectedRange sqref="A6:E8 A11:E31 A9:C10" name="Range3"/>
    <protectedRange sqref="E3" name="Range8_1"/>
    <protectedRange sqref="D9:E10" name="Range3_1"/>
  </protectedRanges>
  <phoneticPr fontId="2" type="noConversion"/>
  <pageMargins left="0.25" right="0" top="0.25" bottom="0.25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56"/>
  <sheetViews>
    <sheetView workbookViewId="0">
      <selection activeCell="P12" sqref="P12"/>
    </sheetView>
  </sheetViews>
  <sheetFormatPr defaultRowHeight="12.75" x14ac:dyDescent="0.2"/>
  <cols>
    <col min="1" max="1" width="12.28515625" customWidth="1"/>
    <col min="2" max="2" width="10.7109375" customWidth="1"/>
    <col min="3" max="3" width="10.5703125" customWidth="1"/>
    <col min="4" max="4" width="11" customWidth="1"/>
    <col min="5" max="5" width="11.42578125" customWidth="1"/>
    <col min="6" max="6" width="2.7109375" customWidth="1"/>
    <col min="7" max="7" width="11" customWidth="1"/>
    <col min="8" max="8" width="9.85546875" customWidth="1"/>
    <col min="9" max="9" width="10.42578125" customWidth="1"/>
    <col min="10" max="10" width="13.28515625" customWidth="1"/>
    <col min="11" max="11" width="2.7109375" customWidth="1"/>
    <col min="12" max="12" width="17.28515625" style="8" customWidth="1"/>
    <col min="13" max="13" width="2.5703125" customWidth="1"/>
    <col min="14" max="14" width="11.140625" customWidth="1"/>
  </cols>
  <sheetData>
    <row r="1" spans="1:14" ht="19.5" customHeight="1" x14ac:dyDescent="0.2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s="22" customFormat="1" x14ac:dyDescent="0.2">
      <c r="A2" s="84" t="s">
        <v>82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11"/>
      <c r="N2" s="111"/>
    </row>
    <row r="3" spans="1:14" s="30" customFormat="1" x14ac:dyDescent="0.2">
      <c r="A3" s="84" t="s">
        <v>83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111"/>
      <c r="N3" s="111"/>
    </row>
    <row r="4" spans="1:14" ht="17.25" customHeight="1" x14ac:dyDescent="0.2">
      <c r="A4" s="86" t="s">
        <v>18</v>
      </c>
      <c r="B4" s="39"/>
      <c r="C4" s="39"/>
      <c r="D4" s="39"/>
      <c r="E4" s="85"/>
      <c r="F4" s="85"/>
      <c r="G4" s="85"/>
      <c r="H4" s="85"/>
      <c r="I4" s="85"/>
      <c r="J4" s="85"/>
      <c r="K4" s="85"/>
      <c r="L4" s="85"/>
      <c r="M4" s="110"/>
      <c r="N4" s="110"/>
    </row>
    <row r="5" spans="1:14" ht="12.75" customHeight="1" x14ac:dyDescent="0.2">
      <c r="A5" s="86" t="s">
        <v>54</v>
      </c>
      <c r="B5" s="39"/>
      <c r="C5" s="39"/>
      <c r="D5" s="39"/>
      <c r="E5" s="85"/>
      <c r="F5" s="85"/>
      <c r="G5" s="85"/>
      <c r="H5" s="85"/>
      <c r="I5" s="85"/>
      <c r="J5" s="85"/>
      <c r="K5" s="85"/>
      <c r="L5" s="85"/>
      <c r="M5" s="110"/>
      <c r="N5" s="110"/>
    </row>
    <row r="6" spans="1:14" ht="12.75" customHeight="1" x14ac:dyDescent="0.2">
      <c r="A6" s="39" t="s">
        <v>52</v>
      </c>
      <c r="B6" s="39"/>
      <c r="C6" s="39"/>
      <c r="D6" s="39"/>
      <c r="E6" s="85"/>
      <c r="F6" s="85"/>
      <c r="G6" s="85"/>
      <c r="H6" s="85"/>
      <c r="I6" s="85"/>
      <c r="J6" s="85"/>
      <c r="K6" s="85"/>
      <c r="L6" s="85"/>
      <c r="M6" s="110"/>
      <c r="N6" s="110"/>
    </row>
    <row r="7" spans="1:14" ht="12.75" customHeight="1" x14ac:dyDescent="0.2">
      <c r="A7" s="39" t="s">
        <v>53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110"/>
      <c r="N7" s="110"/>
    </row>
    <row r="8" spans="1:14" ht="15.75" customHeight="1" x14ac:dyDescent="0.2">
      <c r="A8" s="86" t="s">
        <v>43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110"/>
      <c r="N8" s="110"/>
    </row>
    <row r="9" spans="1:14" ht="12.75" customHeight="1" x14ac:dyDescent="0.2">
      <c r="A9" s="35" t="s">
        <v>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110"/>
      <c r="N9" s="110"/>
    </row>
    <row r="10" spans="1:14" ht="12.75" customHeight="1" x14ac:dyDescent="0.2">
      <c r="A10" s="35" t="s">
        <v>40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110"/>
      <c r="N10" s="110"/>
    </row>
    <row r="11" spans="1:14" ht="12.75" customHeight="1" x14ac:dyDescent="0.2">
      <c r="A11" s="35" t="s">
        <v>45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110"/>
      <c r="N11" s="110"/>
    </row>
    <row r="12" spans="1:14" ht="12.75" customHeight="1" x14ac:dyDescent="0.2">
      <c r="A12" s="35" t="s">
        <v>44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110"/>
      <c r="N12" s="110"/>
    </row>
    <row r="13" spans="1:14" ht="12.75" customHeight="1" x14ac:dyDescent="0.2">
      <c r="A13" s="35" t="s">
        <v>46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10"/>
      <c r="N13" s="110"/>
    </row>
    <row r="14" spans="1:14" ht="12.75" customHeight="1" x14ac:dyDescent="0.2">
      <c r="A14" s="3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10"/>
      <c r="N14" s="110"/>
    </row>
    <row r="15" spans="1:14" ht="12.75" customHeight="1" x14ac:dyDescent="0.2">
      <c r="A15" s="35" t="s">
        <v>41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110"/>
      <c r="N15" s="110"/>
    </row>
    <row r="16" spans="1:14" ht="12.75" customHeight="1" x14ac:dyDescent="0.2">
      <c r="A16" s="35" t="s">
        <v>42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10"/>
      <c r="N16" s="110"/>
    </row>
    <row r="17" spans="1:14" ht="12.75" customHeight="1" x14ac:dyDescent="0.2">
      <c r="A17" s="35" t="s">
        <v>50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10"/>
      <c r="N17" s="110"/>
    </row>
    <row r="18" spans="1:14" ht="12.75" customHeight="1" x14ac:dyDescent="0.2">
      <c r="A18" s="35" t="s">
        <v>51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110"/>
      <c r="N18" s="110"/>
    </row>
    <row r="19" spans="1:14" ht="27" customHeight="1" x14ac:dyDescent="0.2">
      <c r="A19" s="3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110"/>
      <c r="N19" s="110"/>
    </row>
    <row r="20" spans="1:14" ht="12.75" customHeight="1" x14ac:dyDescent="0.2">
      <c r="A20" s="87" t="s">
        <v>55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110"/>
      <c r="N20" s="110"/>
    </row>
    <row r="21" spans="1:14" ht="22.5" customHeight="1" x14ac:dyDescent="0.2">
      <c r="A21" s="87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110"/>
      <c r="N21" s="110"/>
    </row>
    <row r="22" spans="1:14" ht="12.75" customHeight="1" x14ac:dyDescent="0.2">
      <c r="A22" s="152" t="s">
        <v>35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  <c r="N22" s="149"/>
    </row>
    <row r="23" spans="1:14" ht="18" customHeight="1" thickBot="1" x14ac:dyDescent="0.25">
      <c r="A23" s="35" t="s">
        <v>36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  <c r="N23" s="110"/>
    </row>
    <row r="24" spans="1:14" ht="14.25" thickTop="1" thickBot="1" x14ac:dyDescent="0.25">
      <c r="A24" s="123" t="s">
        <v>24</v>
      </c>
      <c r="B24" s="124" t="s">
        <v>25</v>
      </c>
      <c r="C24" s="125" t="s">
        <v>26</v>
      </c>
      <c r="D24" s="125" t="s">
        <v>27</v>
      </c>
      <c r="E24" s="126" t="s">
        <v>16</v>
      </c>
      <c r="F24" s="120"/>
      <c r="G24" s="124" t="s">
        <v>17</v>
      </c>
      <c r="H24" s="124" t="s">
        <v>28</v>
      </c>
      <c r="I24" s="125" t="s">
        <v>27</v>
      </c>
      <c r="J24" s="126" t="s">
        <v>29</v>
      </c>
      <c r="K24" s="120"/>
      <c r="L24" s="146" t="s">
        <v>30</v>
      </c>
      <c r="M24" s="129"/>
      <c r="N24" s="110"/>
    </row>
    <row r="25" spans="1:14" x14ac:dyDescent="0.2">
      <c r="A25" s="36" t="s">
        <v>31</v>
      </c>
      <c r="B25" s="37"/>
      <c r="C25" s="43">
        <v>1608</v>
      </c>
      <c r="D25" s="133"/>
      <c r="E25" s="134" t="s">
        <v>32</v>
      </c>
      <c r="F25" s="120"/>
      <c r="G25" s="130" t="s">
        <v>31</v>
      </c>
      <c r="H25" s="131">
        <v>34</v>
      </c>
      <c r="I25" s="133">
        <v>15</v>
      </c>
      <c r="J25" s="134" t="s">
        <v>32</v>
      </c>
      <c r="K25" s="120"/>
      <c r="L25" s="147" t="s">
        <v>33</v>
      </c>
      <c r="M25" s="129"/>
      <c r="N25" s="110"/>
    </row>
    <row r="26" spans="1:14" ht="13.5" thickBot="1" x14ac:dyDescent="0.25">
      <c r="A26" s="137" t="s">
        <v>34</v>
      </c>
      <c r="B26" s="138">
        <f>+B25/32</f>
        <v>0</v>
      </c>
      <c r="C26" s="139">
        <f>+C25/21.3</f>
        <v>75.492957746478865</v>
      </c>
      <c r="D26" s="139">
        <f>+D25/16</f>
        <v>0</v>
      </c>
      <c r="E26" s="140">
        <f>+B26+C26+D26</f>
        <v>75.492957746478865</v>
      </c>
      <c r="F26" s="120"/>
      <c r="G26" s="137" t="s">
        <v>34</v>
      </c>
      <c r="H26" s="138">
        <f>+H25/32</f>
        <v>1.0625</v>
      </c>
      <c r="I26" s="139">
        <f>+I25/16</f>
        <v>0.9375</v>
      </c>
      <c r="J26" s="140">
        <f>+H26+I26</f>
        <v>2</v>
      </c>
      <c r="K26" s="120"/>
      <c r="L26" s="148">
        <f>+E26+J26</f>
        <v>77.492957746478865</v>
      </c>
      <c r="M26" s="129"/>
      <c r="N26" s="110"/>
    </row>
    <row r="27" spans="1:14" ht="13.5" thickTop="1" x14ac:dyDescent="0.2">
      <c r="A27" s="25" t="s">
        <v>37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7"/>
      <c r="M27" s="116"/>
      <c r="N27" s="110"/>
    </row>
    <row r="28" spans="1:14" ht="18" customHeight="1" x14ac:dyDescent="0.2">
      <c r="A28" s="44" t="s">
        <v>60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1"/>
    </row>
    <row r="29" spans="1:14" x14ac:dyDescent="0.2">
      <c r="A29" s="112" t="s">
        <v>35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4"/>
      <c r="M29" s="115"/>
      <c r="N29" s="110"/>
    </row>
    <row r="30" spans="1:14" ht="18" customHeight="1" thickBot="1" x14ac:dyDescent="0.25">
      <c r="A30" s="104" t="s">
        <v>36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1"/>
      <c r="M30" s="122"/>
      <c r="N30" s="150"/>
    </row>
    <row r="31" spans="1:14" ht="14.25" thickTop="1" thickBot="1" x14ac:dyDescent="0.25">
      <c r="A31" s="123" t="s">
        <v>24</v>
      </c>
      <c r="B31" s="124" t="s">
        <v>25</v>
      </c>
      <c r="C31" s="125" t="s">
        <v>26</v>
      </c>
      <c r="D31" s="125" t="s">
        <v>27</v>
      </c>
      <c r="E31" s="126" t="s">
        <v>16</v>
      </c>
      <c r="F31" s="120"/>
      <c r="G31" s="124" t="s">
        <v>17</v>
      </c>
      <c r="H31" s="124" t="s">
        <v>28</v>
      </c>
      <c r="I31" s="125" t="s">
        <v>27</v>
      </c>
      <c r="J31" s="126" t="s">
        <v>29</v>
      </c>
      <c r="K31" s="120"/>
      <c r="L31" s="146" t="s">
        <v>30</v>
      </c>
      <c r="M31" s="129"/>
      <c r="N31" s="110"/>
    </row>
    <row r="32" spans="1:14" x14ac:dyDescent="0.2">
      <c r="A32" s="130" t="s">
        <v>31</v>
      </c>
      <c r="B32" s="131">
        <v>263</v>
      </c>
      <c r="C32" s="132">
        <v>782</v>
      </c>
      <c r="D32" s="133">
        <v>563</v>
      </c>
      <c r="E32" s="134" t="s">
        <v>32</v>
      </c>
      <c r="F32" s="120"/>
      <c r="G32" s="130" t="s">
        <v>31</v>
      </c>
      <c r="H32" s="131">
        <v>134</v>
      </c>
      <c r="I32" s="133">
        <v>15</v>
      </c>
      <c r="J32" s="134" t="s">
        <v>32</v>
      </c>
      <c r="K32" s="120"/>
      <c r="L32" s="147" t="s">
        <v>33</v>
      </c>
      <c r="M32" s="129"/>
      <c r="N32" s="110"/>
    </row>
    <row r="33" spans="1:15" ht="13.5" thickBot="1" x14ac:dyDescent="0.25">
      <c r="A33" s="137" t="s">
        <v>34</v>
      </c>
      <c r="B33" s="138">
        <f>+B32/32</f>
        <v>8.21875</v>
      </c>
      <c r="C33" s="139">
        <f>+C32/21.3</f>
        <v>36.713615023474176</v>
      </c>
      <c r="D33" s="139">
        <f>+D32/16</f>
        <v>35.1875</v>
      </c>
      <c r="E33" s="140">
        <f>+B33+C33+D33</f>
        <v>80.119865023474176</v>
      </c>
      <c r="F33" s="120"/>
      <c r="G33" s="137" t="s">
        <v>34</v>
      </c>
      <c r="H33" s="138">
        <f>+H32/32</f>
        <v>4.1875</v>
      </c>
      <c r="I33" s="139">
        <f>+I32/16</f>
        <v>0.9375</v>
      </c>
      <c r="J33" s="140">
        <f>+H33+I33</f>
        <v>5.125</v>
      </c>
      <c r="K33" s="120"/>
      <c r="L33" s="148">
        <f>+E33+J33</f>
        <v>85.244865023474176</v>
      </c>
      <c r="M33" s="129"/>
      <c r="N33" s="110"/>
    </row>
    <row r="34" spans="1:15" ht="13.5" thickTop="1" x14ac:dyDescent="0.2">
      <c r="A34" s="25" t="s">
        <v>37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7"/>
      <c r="M34" s="116"/>
      <c r="N34" s="110"/>
    </row>
    <row r="35" spans="1:15" s="1" customFormat="1" x14ac:dyDescent="0.2">
      <c r="A35" s="153" t="s">
        <v>84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</row>
    <row r="36" spans="1:15" s="1" customFormat="1" x14ac:dyDescent="0.2">
      <c r="A36" s="153" t="s">
        <v>85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</row>
    <row r="37" spans="1:15" s="1" customFormat="1" x14ac:dyDescent="0.2">
      <c r="A37" s="153" t="s">
        <v>86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15" s="1" customFormat="1" x14ac:dyDescent="0.2">
      <c r="A38" s="153" t="s">
        <v>87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</row>
    <row r="39" spans="1:15" s="1" customFormat="1" x14ac:dyDescent="0.2">
      <c r="A39" s="153" t="s">
        <v>88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</row>
    <row r="40" spans="1:15" x14ac:dyDescent="0.2">
      <c r="A40" s="112" t="s">
        <v>35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4"/>
      <c r="M40" s="115"/>
      <c r="N40" s="110"/>
      <c r="O40" s="110"/>
    </row>
    <row r="41" spans="1:15" ht="18" customHeight="1" thickBot="1" x14ac:dyDescent="0.25">
      <c r="A41" s="104" t="s">
        <v>36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1"/>
      <c r="M41" s="122"/>
      <c r="N41" s="150"/>
      <c r="O41" s="110"/>
    </row>
    <row r="42" spans="1:15" ht="14.25" thickTop="1" thickBot="1" x14ac:dyDescent="0.25">
      <c r="A42" s="123" t="s">
        <v>24</v>
      </c>
      <c r="B42" s="124" t="s">
        <v>25</v>
      </c>
      <c r="C42" s="125" t="s">
        <v>26</v>
      </c>
      <c r="D42" s="125" t="s">
        <v>27</v>
      </c>
      <c r="E42" s="126" t="s">
        <v>16</v>
      </c>
      <c r="F42" s="120"/>
      <c r="G42" s="124" t="s">
        <v>17</v>
      </c>
      <c r="H42" s="124" t="s">
        <v>28</v>
      </c>
      <c r="I42" s="125" t="s">
        <v>27</v>
      </c>
      <c r="J42" s="126" t="s">
        <v>29</v>
      </c>
      <c r="K42" s="120"/>
      <c r="L42" s="146" t="s">
        <v>30</v>
      </c>
      <c r="M42" s="129"/>
      <c r="N42" s="110"/>
      <c r="O42" s="110"/>
    </row>
    <row r="43" spans="1:15" x14ac:dyDescent="0.2">
      <c r="A43" s="130" t="s">
        <v>31</v>
      </c>
      <c r="B43" s="131">
        <v>563</v>
      </c>
      <c r="C43" s="132">
        <v>782</v>
      </c>
      <c r="D43" s="133">
        <v>263</v>
      </c>
      <c r="E43" s="134" t="s">
        <v>32</v>
      </c>
      <c r="F43" s="120"/>
      <c r="G43" s="130" t="s">
        <v>31</v>
      </c>
      <c r="H43" s="131">
        <v>134</v>
      </c>
      <c r="I43" s="133">
        <v>15</v>
      </c>
      <c r="J43" s="134" t="s">
        <v>32</v>
      </c>
      <c r="K43" s="120"/>
      <c r="L43" s="147" t="s">
        <v>33</v>
      </c>
      <c r="M43" s="129"/>
      <c r="N43" s="110"/>
      <c r="O43" s="110"/>
    </row>
    <row r="44" spans="1:15" ht="13.5" thickBot="1" x14ac:dyDescent="0.25">
      <c r="A44" s="137" t="s">
        <v>34</v>
      </c>
      <c r="B44" s="138">
        <f>+B43/32</f>
        <v>17.59375</v>
      </c>
      <c r="C44" s="139">
        <f>+C43/21.3</f>
        <v>36.713615023474176</v>
      </c>
      <c r="D44" s="139">
        <f>+D43/16</f>
        <v>16.4375</v>
      </c>
      <c r="E44" s="140">
        <f>+B44+C44+D44</f>
        <v>70.744865023474176</v>
      </c>
      <c r="F44" s="120"/>
      <c r="G44" s="137" t="s">
        <v>34</v>
      </c>
      <c r="H44" s="138">
        <f>+H43/32</f>
        <v>4.1875</v>
      </c>
      <c r="I44" s="139">
        <f>+I43/16</f>
        <v>0.9375</v>
      </c>
      <c r="J44" s="140">
        <f>+H44+I44</f>
        <v>5.125</v>
      </c>
      <c r="K44" s="120"/>
      <c r="L44" s="148">
        <f>+E44+J44</f>
        <v>75.869865023474176</v>
      </c>
      <c r="M44" s="129"/>
      <c r="N44" s="110"/>
      <c r="O44" s="110"/>
    </row>
    <row r="45" spans="1:15" ht="13.5" thickTop="1" x14ac:dyDescent="0.2">
      <c r="A45" s="25" t="s">
        <v>37</v>
      </c>
      <c r="B45" s="116"/>
      <c r="C45" s="116"/>
      <c r="D45" s="116"/>
      <c r="E45" s="158"/>
      <c r="F45" s="116"/>
      <c r="G45" s="116"/>
      <c r="H45" s="116"/>
      <c r="I45" s="116"/>
      <c r="J45" s="116"/>
      <c r="K45" s="116"/>
      <c r="L45" s="117"/>
      <c r="M45" s="116"/>
      <c r="N45" s="110"/>
      <c r="O45" s="110"/>
    </row>
    <row r="46" spans="1:15" s="1" customFormat="1" x14ac:dyDescent="0.2">
      <c r="A46" s="155" t="s">
        <v>89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5" s="1" customFormat="1" x14ac:dyDescent="0.2">
      <c r="A47" s="155" t="s">
        <v>90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</row>
    <row r="48" spans="1:15" s="1" customFormat="1" x14ac:dyDescent="0.2">
      <c r="A48" s="155" t="s">
        <v>91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</row>
    <row r="49" spans="1:15" x14ac:dyDescent="0.2">
      <c r="A49" s="112" t="s">
        <v>35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4"/>
      <c r="M49" s="115"/>
      <c r="N49" s="110"/>
      <c r="O49" s="110"/>
    </row>
    <row r="50" spans="1:15" ht="18" customHeight="1" thickBot="1" x14ac:dyDescent="0.25">
      <c r="A50" s="104" t="s">
        <v>36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1"/>
      <c r="M50" s="122"/>
      <c r="N50" s="150"/>
      <c r="O50" s="110"/>
    </row>
    <row r="51" spans="1:15" ht="14.25" thickTop="1" thickBot="1" x14ac:dyDescent="0.25">
      <c r="A51" s="123" t="s">
        <v>24</v>
      </c>
      <c r="B51" s="124" t="s">
        <v>25</v>
      </c>
      <c r="C51" s="125" t="s">
        <v>26</v>
      </c>
      <c r="D51" s="125" t="s">
        <v>27</v>
      </c>
      <c r="E51" s="126" t="s">
        <v>16</v>
      </c>
      <c r="F51" s="120"/>
      <c r="G51" s="124" t="s">
        <v>17</v>
      </c>
      <c r="H51" s="124" t="s">
        <v>28</v>
      </c>
      <c r="I51" s="125" t="s">
        <v>27</v>
      </c>
      <c r="J51" s="126" t="s">
        <v>29</v>
      </c>
      <c r="K51" s="120"/>
      <c r="L51" s="146" t="s">
        <v>30</v>
      </c>
      <c r="M51" s="129"/>
      <c r="N51" s="110"/>
      <c r="O51" s="110"/>
    </row>
    <row r="52" spans="1:15" x14ac:dyDescent="0.2">
      <c r="A52" s="130" t="s">
        <v>31</v>
      </c>
      <c r="B52" s="131"/>
      <c r="C52" s="132"/>
      <c r="D52" s="133"/>
      <c r="E52" s="134" t="s">
        <v>32</v>
      </c>
      <c r="F52" s="120"/>
      <c r="G52" s="130" t="s">
        <v>31</v>
      </c>
      <c r="H52" s="131"/>
      <c r="I52" s="133"/>
      <c r="J52" s="134" t="s">
        <v>32</v>
      </c>
      <c r="K52" s="120"/>
      <c r="L52" s="147" t="s">
        <v>33</v>
      </c>
      <c r="M52" s="129"/>
      <c r="N52" s="110"/>
      <c r="O52" s="110"/>
    </row>
    <row r="53" spans="1:15" ht="13.5" thickBot="1" x14ac:dyDescent="0.25">
      <c r="A53" s="137" t="s">
        <v>34</v>
      </c>
      <c r="B53" s="138">
        <f>+B52/32</f>
        <v>0</v>
      </c>
      <c r="C53" s="139">
        <f>+C52/21.3</f>
        <v>0</v>
      </c>
      <c r="D53" s="139">
        <f>+D52/16</f>
        <v>0</v>
      </c>
      <c r="E53" s="140">
        <f>+B53+C53+D53</f>
        <v>0</v>
      </c>
      <c r="F53" s="120"/>
      <c r="G53" s="137" t="s">
        <v>34</v>
      </c>
      <c r="H53" s="138">
        <f>+H52/32</f>
        <v>0</v>
      </c>
      <c r="I53" s="139">
        <f>+I52/16</f>
        <v>0</v>
      </c>
      <c r="J53" s="140">
        <f>+H53+I53</f>
        <v>0</v>
      </c>
      <c r="K53" s="120"/>
      <c r="L53" s="148">
        <f>+E53+J53</f>
        <v>0</v>
      </c>
      <c r="M53" s="129"/>
      <c r="N53" s="110"/>
      <c r="O53" s="110"/>
    </row>
    <row r="54" spans="1:15" ht="13.5" thickTop="1" x14ac:dyDescent="0.2">
      <c r="A54" s="25" t="s">
        <v>37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6"/>
      <c r="N54" s="110"/>
      <c r="O54" s="110"/>
    </row>
    <row r="55" spans="1:15" s="1" customFormat="1" x14ac:dyDescent="0.2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7"/>
      <c r="M55" s="116"/>
      <c r="N55" s="116"/>
      <c r="O55" s="116"/>
    </row>
    <row r="56" spans="1:15" x14ac:dyDescent="0.2">
      <c r="A56" s="112" t="s">
        <v>35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4"/>
      <c r="M56" s="115"/>
      <c r="N56" s="149"/>
      <c r="O56" s="110"/>
    </row>
    <row r="57" spans="1:15" ht="18" customHeight="1" thickBot="1" x14ac:dyDescent="0.25">
      <c r="A57" s="104" t="s">
        <v>36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1"/>
      <c r="M57" s="122"/>
      <c r="N57" s="110"/>
      <c r="O57" s="110"/>
    </row>
    <row r="58" spans="1:15" ht="14.25" thickTop="1" thickBot="1" x14ac:dyDescent="0.25">
      <c r="A58" s="123" t="s">
        <v>24</v>
      </c>
      <c r="B58" s="124" t="s">
        <v>25</v>
      </c>
      <c r="C58" s="125" t="s">
        <v>26</v>
      </c>
      <c r="D58" s="125" t="s">
        <v>27</v>
      </c>
      <c r="E58" s="126" t="s">
        <v>16</v>
      </c>
      <c r="F58" s="120"/>
      <c r="G58" s="124" t="s">
        <v>17</v>
      </c>
      <c r="H58" s="124" t="s">
        <v>28</v>
      </c>
      <c r="I58" s="125" t="s">
        <v>27</v>
      </c>
      <c r="J58" s="126" t="s">
        <v>29</v>
      </c>
      <c r="K58" s="120"/>
      <c r="L58" s="146" t="s">
        <v>30</v>
      </c>
      <c r="M58" s="129"/>
      <c r="N58" s="146" t="s">
        <v>48</v>
      </c>
      <c r="O58" s="110"/>
    </row>
    <row r="59" spans="1:15" x14ac:dyDescent="0.2">
      <c r="A59" s="130" t="s">
        <v>31</v>
      </c>
      <c r="B59" s="131"/>
      <c r="C59" s="132"/>
      <c r="D59" s="133"/>
      <c r="E59" s="134" t="s">
        <v>32</v>
      </c>
      <c r="F59" s="120"/>
      <c r="G59" s="130" t="s">
        <v>31</v>
      </c>
      <c r="H59" s="131"/>
      <c r="I59" s="133"/>
      <c r="J59" s="134" t="s">
        <v>32</v>
      </c>
      <c r="K59" s="120"/>
      <c r="L59" s="147" t="s">
        <v>33</v>
      </c>
      <c r="M59" s="129"/>
      <c r="N59" s="151" t="s">
        <v>49</v>
      </c>
      <c r="O59" s="110"/>
    </row>
    <row r="60" spans="1:15" ht="13.5" thickBot="1" x14ac:dyDescent="0.25">
      <c r="A60" s="137" t="s">
        <v>34</v>
      </c>
      <c r="B60" s="138">
        <f>+B59/32</f>
        <v>0</v>
      </c>
      <c r="C60" s="139">
        <f>+C59/21.3</f>
        <v>0</v>
      </c>
      <c r="D60" s="139">
        <f>+D59/16</f>
        <v>0</v>
      </c>
      <c r="E60" s="140">
        <f>+B60+C60+D60</f>
        <v>0</v>
      </c>
      <c r="F60" s="120"/>
      <c r="G60" s="137" t="s">
        <v>34</v>
      </c>
      <c r="H60" s="138">
        <f>+H59/32</f>
        <v>0</v>
      </c>
      <c r="I60" s="139">
        <f>+I59/16</f>
        <v>0</v>
      </c>
      <c r="J60" s="140">
        <f>+H60+I60</f>
        <v>0</v>
      </c>
      <c r="K60" s="120"/>
      <c r="L60" s="148">
        <f>+E60+J60</f>
        <v>0</v>
      </c>
      <c r="M60" s="129"/>
      <c r="N60" s="145">
        <f>+L26+L33+L44+L53+L60</f>
        <v>238.6076877934272</v>
      </c>
      <c r="O60" s="110"/>
    </row>
    <row r="61" spans="1:15" ht="13.5" thickTop="1" x14ac:dyDescent="0.2">
      <c r="A61" s="25" t="s">
        <v>37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7"/>
      <c r="M61" s="116"/>
      <c r="N61" s="110"/>
      <c r="O61" s="110"/>
    </row>
    <row r="62" spans="1:15" s="1" customFormat="1" x14ac:dyDescent="0.2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7"/>
      <c r="M62" s="116"/>
      <c r="N62" s="116"/>
      <c r="O62" s="116"/>
    </row>
    <row r="63" spans="1:15" s="1" customFormat="1" ht="23.25" customHeight="1" x14ac:dyDescent="0.2">
      <c r="A63" s="118" t="s">
        <v>47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16"/>
      <c r="N63" s="116"/>
      <c r="O63" s="116"/>
    </row>
    <row r="64" spans="1:15" s="1" customFormat="1" x14ac:dyDescent="0.2">
      <c r="L64" s="24"/>
    </row>
    <row r="65" spans="12:12" s="1" customFormat="1" x14ac:dyDescent="0.2">
      <c r="L65" s="24"/>
    </row>
    <row r="66" spans="12:12" s="1" customFormat="1" ht="12.75" customHeight="1" x14ac:dyDescent="0.2">
      <c r="L66" s="24"/>
    </row>
    <row r="67" spans="12:12" s="1" customFormat="1" x14ac:dyDescent="0.2">
      <c r="L67" s="24"/>
    </row>
    <row r="68" spans="12:12" s="1" customFormat="1" x14ac:dyDescent="0.2">
      <c r="L68" s="24"/>
    </row>
    <row r="69" spans="12:12" s="1" customFormat="1" ht="12.75" customHeight="1" x14ac:dyDescent="0.2">
      <c r="L69" s="24"/>
    </row>
    <row r="70" spans="12:12" s="1" customFormat="1" x14ac:dyDescent="0.2">
      <c r="L70" s="24"/>
    </row>
    <row r="71" spans="12:12" s="1" customFormat="1" x14ac:dyDescent="0.2">
      <c r="L71" s="24"/>
    </row>
    <row r="72" spans="12:12" s="1" customFormat="1" x14ac:dyDescent="0.2">
      <c r="L72" s="24"/>
    </row>
    <row r="73" spans="12:12" s="1" customFormat="1" x14ac:dyDescent="0.2">
      <c r="L73" s="24"/>
    </row>
    <row r="74" spans="12:12" s="1" customFormat="1" ht="12.75" customHeight="1" x14ac:dyDescent="0.2">
      <c r="L74" s="24"/>
    </row>
    <row r="75" spans="12:12" s="1" customFormat="1" x14ac:dyDescent="0.2">
      <c r="L75" s="24"/>
    </row>
    <row r="76" spans="12:12" s="1" customFormat="1" x14ac:dyDescent="0.2">
      <c r="L76" s="24"/>
    </row>
    <row r="77" spans="12:12" s="1" customFormat="1" ht="12.75" customHeight="1" x14ac:dyDescent="0.2">
      <c r="L77" s="24"/>
    </row>
    <row r="78" spans="12:12" s="1" customFormat="1" x14ac:dyDescent="0.2">
      <c r="L78" s="24"/>
    </row>
    <row r="79" spans="12:12" s="1" customFormat="1" x14ac:dyDescent="0.2">
      <c r="L79" s="24"/>
    </row>
    <row r="80" spans="12:12" s="1" customFormat="1" x14ac:dyDescent="0.2">
      <c r="L80" s="24"/>
    </row>
    <row r="81" spans="12:12" s="1" customFormat="1" x14ac:dyDescent="0.2">
      <c r="L81" s="24"/>
    </row>
    <row r="82" spans="12:12" s="1" customFormat="1" ht="8.25" customHeight="1" x14ac:dyDescent="0.2">
      <c r="L82" s="24"/>
    </row>
    <row r="83" spans="12:12" s="1" customFormat="1" x14ac:dyDescent="0.2">
      <c r="L83" s="24"/>
    </row>
    <row r="84" spans="12:12" s="1" customFormat="1" x14ac:dyDescent="0.2">
      <c r="L84" s="24"/>
    </row>
    <row r="85" spans="12:12" s="1" customFormat="1" ht="12.75" customHeight="1" x14ac:dyDescent="0.2">
      <c r="L85" s="24"/>
    </row>
    <row r="86" spans="12:12" s="1" customFormat="1" x14ac:dyDescent="0.2">
      <c r="L86" s="24"/>
    </row>
    <row r="87" spans="12:12" s="1" customFormat="1" x14ac:dyDescent="0.2">
      <c r="L87" s="24"/>
    </row>
    <row r="88" spans="12:12" s="1" customFormat="1" x14ac:dyDescent="0.2">
      <c r="L88" s="24"/>
    </row>
    <row r="89" spans="12:12" s="1" customFormat="1" x14ac:dyDescent="0.2">
      <c r="L89" s="24"/>
    </row>
    <row r="90" spans="12:12" s="1" customFormat="1" x14ac:dyDescent="0.2">
      <c r="L90" s="24"/>
    </row>
    <row r="91" spans="12:12" s="1" customFormat="1" x14ac:dyDescent="0.2">
      <c r="L91" s="24"/>
    </row>
    <row r="92" spans="12:12" s="1" customFormat="1" x14ac:dyDescent="0.2">
      <c r="L92" s="24"/>
    </row>
    <row r="93" spans="12:12" s="1" customFormat="1" x14ac:dyDescent="0.2">
      <c r="L93" s="24"/>
    </row>
    <row r="94" spans="12:12" s="1" customFormat="1" x14ac:dyDescent="0.2">
      <c r="L94" s="24"/>
    </row>
    <row r="95" spans="12:12" s="1" customFormat="1" x14ac:dyDescent="0.2">
      <c r="L95" s="24"/>
    </row>
    <row r="96" spans="12:12" s="1" customFormat="1" x14ac:dyDescent="0.2">
      <c r="L96" s="24"/>
    </row>
    <row r="97" spans="12:12" s="1" customFormat="1" x14ac:dyDescent="0.2">
      <c r="L97" s="24"/>
    </row>
    <row r="98" spans="12:12" s="1" customFormat="1" x14ac:dyDescent="0.2">
      <c r="L98" s="24"/>
    </row>
    <row r="99" spans="12:12" s="1" customFormat="1" x14ac:dyDescent="0.2">
      <c r="L99" s="24"/>
    </row>
    <row r="100" spans="12:12" s="1" customFormat="1" x14ac:dyDescent="0.2">
      <c r="L100" s="24"/>
    </row>
    <row r="101" spans="12:12" s="1" customFormat="1" x14ac:dyDescent="0.2">
      <c r="L101" s="24"/>
    </row>
    <row r="102" spans="12:12" s="1" customFormat="1" x14ac:dyDescent="0.2">
      <c r="L102" s="24"/>
    </row>
    <row r="103" spans="12:12" s="1" customFormat="1" x14ac:dyDescent="0.2">
      <c r="L103" s="24"/>
    </row>
    <row r="104" spans="12:12" s="1" customFormat="1" x14ac:dyDescent="0.2">
      <c r="L104" s="24"/>
    </row>
    <row r="105" spans="12:12" s="1" customFormat="1" x14ac:dyDescent="0.2">
      <c r="L105" s="24"/>
    </row>
    <row r="106" spans="12:12" s="1" customFormat="1" x14ac:dyDescent="0.2">
      <c r="L106" s="24"/>
    </row>
    <row r="107" spans="12:12" s="1" customFormat="1" x14ac:dyDescent="0.2">
      <c r="L107" s="24"/>
    </row>
    <row r="108" spans="12:12" s="1" customFormat="1" x14ac:dyDescent="0.2">
      <c r="L108" s="24"/>
    </row>
    <row r="109" spans="12:12" s="1" customFormat="1" x14ac:dyDescent="0.2">
      <c r="L109" s="24"/>
    </row>
    <row r="110" spans="12:12" s="1" customFormat="1" x14ac:dyDescent="0.2">
      <c r="L110" s="24"/>
    </row>
    <row r="111" spans="12:12" s="1" customFormat="1" x14ac:dyDescent="0.2">
      <c r="L111" s="24"/>
    </row>
    <row r="112" spans="12:12" s="1" customFormat="1" x14ac:dyDescent="0.2">
      <c r="L112" s="24"/>
    </row>
    <row r="113" spans="12:12" s="1" customFormat="1" x14ac:dyDescent="0.2">
      <c r="L113" s="24"/>
    </row>
    <row r="114" spans="12:12" s="1" customFormat="1" x14ac:dyDescent="0.2">
      <c r="L114" s="24"/>
    </row>
    <row r="115" spans="12:12" s="1" customFormat="1" x14ac:dyDescent="0.2">
      <c r="L115" s="24"/>
    </row>
    <row r="116" spans="12:12" s="1" customFormat="1" x14ac:dyDescent="0.2">
      <c r="L116" s="24"/>
    </row>
    <row r="117" spans="12:12" s="1" customFormat="1" x14ac:dyDescent="0.2">
      <c r="L117" s="24"/>
    </row>
    <row r="118" spans="12:12" s="1" customFormat="1" x14ac:dyDescent="0.2">
      <c r="L118" s="24"/>
    </row>
    <row r="119" spans="12:12" s="1" customFormat="1" x14ac:dyDescent="0.2">
      <c r="L119" s="24"/>
    </row>
    <row r="120" spans="12:12" s="1" customFormat="1" x14ac:dyDescent="0.2">
      <c r="L120" s="24"/>
    </row>
    <row r="121" spans="12:12" s="1" customFormat="1" x14ac:dyDescent="0.2">
      <c r="L121" s="24"/>
    </row>
    <row r="122" spans="12:12" s="1" customFormat="1" x14ac:dyDescent="0.2">
      <c r="L122" s="24"/>
    </row>
    <row r="123" spans="12:12" s="1" customFormat="1" x14ac:dyDescent="0.2">
      <c r="L123" s="24"/>
    </row>
    <row r="124" spans="12:12" s="1" customFormat="1" x14ac:dyDescent="0.2">
      <c r="L124" s="24"/>
    </row>
    <row r="125" spans="12:12" s="1" customFormat="1" x14ac:dyDescent="0.2">
      <c r="L125" s="24"/>
    </row>
    <row r="126" spans="12:12" s="1" customFormat="1" x14ac:dyDescent="0.2">
      <c r="L126" s="24"/>
    </row>
    <row r="127" spans="12:12" s="1" customFormat="1" x14ac:dyDescent="0.2">
      <c r="L127" s="24"/>
    </row>
    <row r="128" spans="12:12" s="1" customFormat="1" x14ac:dyDescent="0.2">
      <c r="L128" s="24"/>
    </row>
    <row r="129" spans="12:12" s="1" customFormat="1" x14ac:dyDescent="0.2">
      <c r="L129" s="24"/>
    </row>
    <row r="130" spans="12:12" s="1" customFormat="1" x14ac:dyDescent="0.2">
      <c r="L130" s="24"/>
    </row>
    <row r="131" spans="12:12" s="1" customFormat="1" x14ac:dyDescent="0.2">
      <c r="L131" s="24"/>
    </row>
    <row r="132" spans="12:12" s="1" customFormat="1" x14ac:dyDescent="0.2">
      <c r="L132" s="24"/>
    </row>
    <row r="133" spans="12:12" s="1" customFormat="1" x14ac:dyDescent="0.2">
      <c r="L133" s="24"/>
    </row>
    <row r="134" spans="12:12" s="1" customFormat="1" x14ac:dyDescent="0.2">
      <c r="L134" s="24"/>
    </row>
    <row r="135" spans="12:12" s="1" customFormat="1" x14ac:dyDescent="0.2">
      <c r="L135" s="24"/>
    </row>
    <row r="136" spans="12:12" s="1" customFormat="1" x14ac:dyDescent="0.2">
      <c r="L136" s="24"/>
    </row>
    <row r="137" spans="12:12" s="1" customFormat="1" x14ac:dyDescent="0.2">
      <c r="L137" s="24"/>
    </row>
    <row r="138" spans="12:12" s="1" customFormat="1" x14ac:dyDescent="0.2">
      <c r="L138" s="24"/>
    </row>
    <row r="139" spans="12:12" s="1" customFormat="1" x14ac:dyDescent="0.2">
      <c r="L139" s="24"/>
    </row>
    <row r="140" spans="12:12" s="1" customFormat="1" x14ac:dyDescent="0.2">
      <c r="L140" s="24"/>
    </row>
    <row r="141" spans="12:12" s="1" customFormat="1" x14ac:dyDescent="0.2">
      <c r="L141" s="24"/>
    </row>
    <row r="142" spans="12:12" s="1" customFormat="1" x14ac:dyDescent="0.2">
      <c r="L142" s="24"/>
    </row>
    <row r="143" spans="12:12" s="1" customFormat="1" x14ac:dyDescent="0.2">
      <c r="L143" s="24"/>
    </row>
    <row r="144" spans="12:12" s="1" customFormat="1" x14ac:dyDescent="0.2">
      <c r="L144" s="24"/>
    </row>
    <row r="145" spans="12:12" s="1" customFormat="1" x14ac:dyDescent="0.2">
      <c r="L145" s="24"/>
    </row>
    <row r="146" spans="12:12" s="1" customFormat="1" x14ac:dyDescent="0.2">
      <c r="L146" s="24"/>
    </row>
    <row r="147" spans="12:12" s="1" customFormat="1" x14ac:dyDescent="0.2">
      <c r="L147" s="24"/>
    </row>
    <row r="148" spans="12:12" s="1" customFormat="1" x14ac:dyDescent="0.2">
      <c r="L148" s="24"/>
    </row>
    <row r="149" spans="12:12" s="1" customFormat="1" x14ac:dyDescent="0.2">
      <c r="L149" s="24"/>
    </row>
    <row r="150" spans="12:12" s="1" customFormat="1" x14ac:dyDescent="0.2">
      <c r="L150" s="24"/>
    </row>
    <row r="151" spans="12:12" s="1" customFormat="1" x14ac:dyDescent="0.2">
      <c r="L151" s="24"/>
    </row>
    <row r="152" spans="12:12" s="1" customFormat="1" x14ac:dyDescent="0.2">
      <c r="L152" s="24"/>
    </row>
    <row r="153" spans="12:12" s="1" customFormat="1" x14ac:dyDescent="0.2">
      <c r="L153" s="24"/>
    </row>
    <row r="154" spans="12:12" s="1" customFormat="1" x14ac:dyDescent="0.2">
      <c r="L154" s="24"/>
    </row>
    <row r="155" spans="12:12" s="1" customFormat="1" x14ac:dyDescent="0.2">
      <c r="L155" s="24"/>
    </row>
    <row r="156" spans="12:12" s="1" customFormat="1" x14ac:dyDescent="0.2">
      <c r="L156" s="24"/>
    </row>
  </sheetData>
  <protectedRanges>
    <protectedRange sqref="B32:D32 B43:D43 B52:D52 B59:D59 B25:D25" name="Range1"/>
    <protectedRange sqref="H52:I52 H43:I43 H32:I32 H25:I25 H59:I59" name="Range2"/>
  </protectedRanges>
  <pageMargins left="0.25" right="0.17" top="0.22" bottom="0.18" header="0.18" footer="0.17"/>
  <pageSetup scale="72" orientation="portrait" r:id="rId1"/>
  <headerFooter alignWithMargins="0">
    <oddFooter>&amp;R&amp;8approved 4/28/08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 Ledger- Auto</vt:lpstr>
      <vt:lpstr>Milk Calculation Form- Auto</vt:lpstr>
      <vt:lpstr>Sample-Master Ledger-Auto</vt:lpstr>
      <vt:lpstr>Sample-Milk Calc Form- Auto</vt:lpstr>
    </vt:vector>
  </TitlesOfParts>
  <Company>USOE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spineda</dc:creator>
  <cp:lastModifiedBy>Voss, Heidi</cp:lastModifiedBy>
  <cp:lastPrinted>2018-11-29T17:35:44Z</cp:lastPrinted>
  <dcterms:created xsi:type="dcterms:W3CDTF">2005-09-13T15:14:29Z</dcterms:created>
  <dcterms:modified xsi:type="dcterms:W3CDTF">2018-11-29T17:36:04Z</dcterms:modified>
</cp:coreProperties>
</file>